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310" yWindow="435" windowWidth="20490" windowHeight="7830"/>
  </bookViews>
  <sheets>
    <sheet name="加权平均汇总表 " sheetId="1" r:id="rId1"/>
    <sheet name="Sheet1" sheetId="2" state="hidden" r:id="rId2"/>
    <sheet name="Sheet2" sheetId="3" state="hidden" r:id="rId3"/>
  </sheets>
  <definedNames>
    <definedName name="_xlnm._FilterDatabase" localSheetId="2" hidden="1">Sheet2!$A$1:$B$26</definedName>
  </definedNames>
  <calcPr calcId="144525"/>
</workbook>
</file>

<file path=xl/calcChain.xml><?xml version="1.0" encoding="utf-8"?>
<calcChain xmlns="http://schemas.openxmlformats.org/spreadsheetml/2006/main">
  <c r="AF4" i="1" l="1"/>
  <c r="K53" i="1"/>
  <c r="J53" i="1"/>
  <c r="I53" i="1"/>
  <c r="H53" i="1"/>
  <c r="G53" i="1"/>
  <c r="F53" i="1"/>
  <c r="E53" i="1"/>
  <c r="D53" i="1"/>
  <c r="AF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F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F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F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F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F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F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F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F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F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F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F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F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F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F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F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F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F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F28" i="1"/>
  <c r="AF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F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</calcChain>
</file>

<file path=xl/sharedStrings.xml><?xml version="1.0" encoding="utf-8"?>
<sst xmlns="http://schemas.openxmlformats.org/spreadsheetml/2006/main" count="161" uniqueCount="67">
  <si>
    <t>附件3</t>
  </si>
  <si>
    <t>青岛市园林和林业局2020年市级林业资金项目得分表</t>
  </si>
  <si>
    <t>专项资金</t>
  </si>
  <si>
    <t>国家森林城市动态监测项目</t>
  </si>
  <si>
    <t>“国土三调”数据林地情况核对调查项目</t>
  </si>
  <si>
    <t>互联网+全民义务植树项目</t>
  </si>
  <si>
    <t>口袋公园示范建设项目</t>
  </si>
  <si>
    <t>林业有害生物防治资金(乡村振兴资金)项目</t>
  </si>
  <si>
    <t>全市节庆氛围营造绿美化项目</t>
  </si>
  <si>
    <t>森林防火监测预警项目</t>
  </si>
  <si>
    <t>森林防火物资储备项目</t>
  </si>
  <si>
    <t>森林防火资金(乡村振兴资金)项目</t>
  </si>
  <si>
    <t>生态定位站运行维护和森林质量提升样地建设及监管项目</t>
  </si>
  <si>
    <t>食用林产品质量安全监管项目</t>
  </si>
  <si>
    <t>市属公园设施维护项目</t>
  </si>
  <si>
    <t>野生动物保护项目</t>
  </si>
  <si>
    <t>以前年度工程尾款项目</t>
  </si>
  <si>
    <t>园林林业技术研究及推广项目</t>
  </si>
  <si>
    <t>园林林业绿化资金(乡村振兴资金)项目</t>
  </si>
  <si>
    <t>园林和林业有害生物防治项目</t>
  </si>
  <si>
    <t>园林和林业有害生物监测调查项目</t>
  </si>
  <si>
    <t>园林绿化品质标准化建设及提升项目</t>
  </si>
  <si>
    <t>政策性森林火险项目</t>
  </si>
  <si>
    <t>智慧林业信息平台运行与维护项目</t>
  </si>
  <si>
    <t>园林技校运行维护项</t>
  </si>
  <si>
    <t>树木保护治理项目</t>
  </si>
  <si>
    <t>园林林业项目监督监管项目</t>
  </si>
  <si>
    <t>财力项目</t>
  </si>
  <si>
    <t>加权得分</t>
  </si>
  <si>
    <t>决策</t>
  </si>
  <si>
    <t>项目立项</t>
  </si>
  <si>
    <t>立项依据充分性</t>
  </si>
  <si>
    <t>立项程序
规范性</t>
  </si>
  <si>
    <t>绩效目标</t>
  </si>
  <si>
    <t>绩效目标
合理性</t>
  </si>
  <si>
    <t>绩效指标
明确性</t>
  </si>
  <si>
    <t>资金投入</t>
  </si>
  <si>
    <t>预算编制
科学性</t>
  </si>
  <si>
    <t>资金分配
合理性</t>
  </si>
  <si>
    <t>过程</t>
  </si>
  <si>
    <t>资金管理</t>
  </si>
  <si>
    <t>资金到位率</t>
  </si>
  <si>
    <t>预算执行率</t>
  </si>
  <si>
    <t>资金使用
合规性</t>
  </si>
  <si>
    <t>组织实施</t>
  </si>
  <si>
    <t xml:space="preserve"> 管理制度
健全性</t>
  </si>
  <si>
    <t>制度执行
有效性</t>
  </si>
  <si>
    <t>产出</t>
  </si>
  <si>
    <t>产出数量</t>
  </si>
  <si>
    <t>实际完成率</t>
  </si>
  <si>
    <t>数量变动率</t>
  </si>
  <si>
    <t>产出质量</t>
  </si>
  <si>
    <t>质量达标率</t>
  </si>
  <si>
    <t>产出时效</t>
  </si>
  <si>
    <t>完成及时率</t>
  </si>
  <si>
    <t>产出成本</t>
  </si>
  <si>
    <t>成本节约率</t>
  </si>
  <si>
    <t>项目效益</t>
  </si>
  <si>
    <t>经济效益</t>
  </si>
  <si>
    <t>效益</t>
  </si>
  <si>
    <t>社会效益</t>
  </si>
  <si>
    <t>生态效益</t>
  </si>
  <si>
    <t>可持续性影响</t>
  </si>
  <si>
    <t>项目发展机制可持续性</t>
  </si>
  <si>
    <t>满意度</t>
  </si>
  <si>
    <t>合计</t>
  </si>
  <si>
    <t>得分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</si>
</sst>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.00_);\(0.00\)"/>
    <numFmt numFmtId="178" formatCode="0.00_ "/>
    <numFmt numFmtId="180" formatCode="#,##0.00_ "/>
  </numFmts>
  <fonts count="8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topLeftCell="D1" zoomScale="85" zoomScaleNormal="85" workbookViewId="0">
      <selection activeCell="Y4" sqref="Y4"/>
    </sheetView>
  </sheetViews>
  <sheetFormatPr defaultColWidth="9" defaultRowHeight="24.95" customHeight="1"/>
  <cols>
    <col min="1" max="1" width="5.375" style="3" customWidth="1"/>
    <col min="2" max="2" width="8.875" style="3" customWidth="1"/>
    <col min="3" max="3" width="9" style="3"/>
    <col min="4" max="4" width="10.625" style="3" customWidth="1"/>
    <col min="5" max="5" width="10.875" style="3" customWidth="1"/>
    <col min="6" max="10" width="7.25" style="3" customWidth="1"/>
    <col min="11" max="11" width="9.375" style="3" customWidth="1"/>
    <col min="12" max="14" width="7.25" style="3" customWidth="1"/>
    <col min="15" max="15" width="10.625" style="3" customWidth="1"/>
    <col min="16" max="28" width="7.25" style="3" customWidth="1"/>
    <col min="29" max="31" width="7.25" style="3" hidden="1" customWidth="1"/>
    <col min="32" max="32" width="10.25" style="4" customWidth="1"/>
    <col min="33" max="16384" width="9" style="3"/>
  </cols>
  <sheetData>
    <row r="1" spans="1:32" ht="27.95" customHeight="1">
      <c r="A1" s="16" t="s">
        <v>0</v>
      </c>
      <c r="B1" s="16"/>
      <c r="C1" s="16"/>
    </row>
    <row r="2" spans="1:32" s="2" customFormat="1" ht="24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</row>
    <row r="3" spans="1:32" s="2" customFormat="1" ht="75.95" customHeight="1">
      <c r="A3" s="19" t="s">
        <v>2</v>
      </c>
      <c r="B3" s="20"/>
      <c r="C3" s="21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/>
      <c r="AD3" s="1"/>
      <c r="AE3" s="1"/>
      <c r="AF3" s="14" t="s">
        <v>28</v>
      </c>
    </row>
    <row r="4" spans="1:32" s="2" customFormat="1" ht="33" customHeight="1">
      <c r="A4" s="25" t="s">
        <v>29</v>
      </c>
      <c r="B4" s="25" t="s">
        <v>30</v>
      </c>
      <c r="C4" s="1" t="s">
        <v>31</v>
      </c>
      <c r="D4" s="5">
        <v>3</v>
      </c>
      <c r="E4" s="5">
        <v>3</v>
      </c>
      <c r="F4" s="5">
        <v>3</v>
      </c>
      <c r="G4" s="5">
        <v>3</v>
      </c>
      <c r="H4" s="5">
        <v>3</v>
      </c>
      <c r="I4" s="5">
        <v>3</v>
      </c>
      <c r="J4" s="5">
        <v>3</v>
      </c>
      <c r="K4" s="5">
        <v>3</v>
      </c>
      <c r="L4" s="5">
        <v>3</v>
      </c>
      <c r="M4" s="5">
        <v>3</v>
      </c>
      <c r="N4" s="5">
        <v>3</v>
      </c>
      <c r="O4" s="5">
        <v>3</v>
      </c>
      <c r="P4" s="5">
        <v>3</v>
      </c>
      <c r="Q4" s="5">
        <v>3</v>
      </c>
      <c r="R4" s="5">
        <v>3</v>
      </c>
      <c r="S4" s="5">
        <v>3</v>
      </c>
      <c r="T4" s="5">
        <v>3</v>
      </c>
      <c r="U4" s="5">
        <v>3</v>
      </c>
      <c r="V4" s="5">
        <v>3</v>
      </c>
      <c r="W4" s="5">
        <v>3</v>
      </c>
      <c r="X4" s="5">
        <v>3</v>
      </c>
      <c r="Y4" s="5">
        <v>3</v>
      </c>
      <c r="Z4" s="5">
        <v>3</v>
      </c>
      <c r="AA4" s="5">
        <v>3</v>
      </c>
      <c r="AB4" s="5">
        <v>3</v>
      </c>
      <c r="AC4" s="5"/>
      <c r="AD4" s="5"/>
      <c r="AE4" s="5"/>
      <c r="AF4" s="15">
        <f>SUM(D4:AE4)</f>
        <v>75</v>
      </c>
    </row>
    <row r="5" spans="1:32" s="2" customFormat="1" ht="39.950000000000003" customHeight="1">
      <c r="A5" s="25"/>
      <c r="B5" s="25"/>
      <c r="C5" s="1" t="s">
        <v>32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  <c r="N5" s="5">
        <v>3</v>
      </c>
      <c r="O5" s="5">
        <v>3</v>
      </c>
      <c r="P5" s="5">
        <v>3</v>
      </c>
      <c r="Q5" s="5">
        <v>3</v>
      </c>
      <c r="R5" s="5">
        <v>3</v>
      </c>
      <c r="S5" s="5">
        <v>3</v>
      </c>
      <c r="T5" s="5">
        <v>3</v>
      </c>
      <c r="U5" s="5">
        <v>3</v>
      </c>
      <c r="V5" s="5">
        <v>3</v>
      </c>
      <c r="W5" s="5">
        <v>3</v>
      </c>
      <c r="X5" s="5">
        <v>3</v>
      </c>
      <c r="Y5" s="5">
        <v>3</v>
      </c>
      <c r="Z5" s="5">
        <v>3</v>
      </c>
      <c r="AA5" s="5">
        <v>3</v>
      </c>
      <c r="AB5" s="5">
        <v>3</v>
      </c>
      <c r="AC5" s="5"/>
      <c r="AD5" s="5"/>
      <c r="AE5" s="5"/>
      <c r="AF5" s="15">
        <f t="shared" ref="AF5:AF23" si="0">SUM(D5:AE5)</f>
        <v>75</v>
      </c>
    </row>
    <row r="6" spans="1:32" s="2" customFormat="1" ht="33" customHeight="1">
      <c r="A6" s="25"/>
      <c r="B6" s="25" t="s">
        <v>33</v>
      </c>
      <c r="C6" s="1" t="s">
        <v>34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5">
        <v>2</v>
      </c>
      <c r="J6" s="5">
        <v>2</v>
      </c>
      <c r="K6" s="5">
        <v>2</v>
      </c>
      <c r="L6" s="5">
        <v>3</v>
      </c>
      <c r="M6" s="5">
        <v>2</v>
      </c>
      <c r="N6" s="5">
        <v>2</v>
      </c>
      <c r="O6" s="5">
        <v>2</v>
      </c>
      <c r="P6" s="5">
        <v>2</v>
      </c>
      <c r="Q6" s="5">
        <v>2</v>
      </c>
      <c r="R6" s="5">
        <v>2</v>
      </c>
      <c r="S6" s="5">
        <v>2</v>
      </c>
      <c r="T6" s="5">
        <v>2</v>
      </c>
      <c r="U6" s="5">
        <v>2</v>
      </c>
      <c r="V6" s="5">
        <v>2</v>
      </c>
      <c r="W6" s="5">
        <v>2</v>
      </c>
      <c r="X6" s="5">
        <v>2</v>
      </c>
      <c r="Y6" s="5">
        <v>2</v>
      </c>
      <c r="Z6" s="5">
        <v>2</v>
      </c>
      <c r="AA6" s="5">
        <v>2</v>
      </c>
      <c r="AB6" s="5">
        <v>0</v>
      </c>
      <c r="AC6" s="5"/>
      <c r="AD6" s="5"/>
      <c r="AE6" s="5"/>
      <c r="AF6" s="15">
        <f t="shared" si="0"/>
        <v>49</v>
      </c>
    </row>
    <row r="7" spans="1:32" s="2" customFormat="1" ht="33" customHeight="1">
      <c r="A7" s="25"/>
      <c r="B7" s="25"/>
      <c r="C7" s="1" t="s">
        <v>35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5">
        <v>2</v>
      </c>
      <c r="J7" s="5">
        <v>2</v>
      </c>
      <c r="K7" s="5">
        <v>2</v>
      </c>
      <c r="L7" s="5">
        <v>2</v>
      </c>
      <c r="M7" s="5">
        <v>2</v>
      </c>
      <c r="N7" s="5">
        <v>2</v>
      </c>
      <c r="O7" s="5">
        <v>2</v>
      </c>
      <c r="P7" s="5">
        <v>2</v>
      </c>
      <c r="Q7" s="5">
        <v>2</v>
      </c>
      <c r="R7" s="5">
        <v>2</v>
      </c>
      <c r="S7" s="5">
        <v>2</v>
      </c>
      <c r="T7" s="5">
        <v>2</v>
      </c>
      <c r="U7" s="5">
        <v>2</v>
      </c>
      <c r="V7" s="5">
        <v>2</v>
      </c>
      <c r="W7" s="5">
        <v>2</v>
      </c>
      <c r="X7" s="5">
        <v>2</v>
      </c>
      <c r="Y7" s="5">
        <v>2</v>
      </c>
      <c r="Z7" s="5">
        <v>2</v>
      </c>
      <c r="AA7" s="5">
        <v>2</v>
      </c>
      <c r="AB7" s="5">
        <v>0</v>
      </c>
      <c r="AC7" s="5"/>
      <c r="AD7" s="5"/>
      <c r="AE7" s="5"/>
      <c r="AF7" s="15">
        <f t="shared" si="0"/>
        <v>48</v>
      </c>
    </row>
    <row r="8" spans="1:32" s="2" customFormat="1" ht="35.1" customHeight="1">
      <c r="A8" s="25"/>
      <c r="B8" s="25" t="s">
        <v>36</v>
      </c>
      <c r="C8" s="1" t="s">
        <v>37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5">
        <v>4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4</v>
      </c>
      <c r="Z8" s="5">
        <v>4</v>
      </c>
      <c r="AA8" s="5">
        <v>4</v>
      </c>
      <c r="AB8" s="5">
        <v>4</v>
      </c>
      <c r="AC8" s="5"/>
      <c r="AD8" s="5"/>
      <c r="AE8" s="5"/>
      <c r="AF8" s="15">
        <f t="shared" si="0"/>
        <v>100</v>
      </c>
    </row>
    <row r="9" spans="1:32" s="2" customFormat="1" ht="30.95" customHeight="1">
      <c r="A9" s="26"/>
      <c r="B9" s="26"/>
      <c r="C9" s="1" t="s">
        <v>38</v>
      </c>
      <c r="D9" s="5">
        <v>4</v>
      </c>
      <c r="E9" s="5">
        <v>4</v>
      </c>
      <c r="F9" s="5">
        <v>4</v>
      </c>
      <c r="G9" s="5">
        <v>4</v>
      </c>
      <c r="H9" s="5">
        <v>4</v>
      </c>
      <c r="I9" s="5">
        <v>4</v>
      </c>
      <c r="J9" s="5">
        <v>4</v>
      </c>
      <c r="K9" s="5">
        <v>4</v>
      </c>
      <c r="L9" s="5">
        <v>4</v>
      </c>
      <c r="M9" s="5">
        <v>4</v>
      </c>
      <c r="N9" s="5">
        <v>4</v>
      </c>
      <c r="O9" s="5">
        <v>4</v>
      </c>
      <c r="P9" s="5">
        <v>4</v>
      </c>
      <c r="Q9" s="5">
        <v>4</v>
      </c>
      <c r="R9" s="5">
        <v>4</v>
      </c>
      <c r="S9" s="5">
        <v>4</v>
      </c>
      <c r="T9" s="5">
        <v>4</v>
      </c>
      <c r="U9" s="5">
        <v>4</v>
      </c>
      <c r="V9" s="5">
        <v>4</v>
      </c>
      <c r="W9" s="5">
        <v>4</v>
      </c>
      <c r="X9" s="5">
        <v>4</v>
      </c>
      <c r="Y9" s="5">
        <v>4</v>
      </c>
      <c r="Z9" s="5">
        <v>4</v>
      </c>
      <c r="AA9" s="5">
        <v>4</v>
      </c>
      <c r="AB9" s="5">
        <v>4</v>
      </c>
      <c r="AC9" s="5"/>
      <c r="AD9" s="5"/>
      <c r="AE9" s="5"/>
      <c r="AF9" s="15">
        <f t="shared" si="0"/>
        <v>100</v>
      </c>
    </row>
    <row r="10" spans="1:32" s="2" customFormat="1" ht="33.950000000000003" customHeight="1">
      <c r="A10" s="25" t="s">
        <v>39</v>
      </c>
      <c r="B10" s="25" t="s">
        <v>40</v>
      </c>
      <c r="C10" s="7" t="s">
        <v>41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5">
        <v>2</v>
      </c>
      <c r="J10" s="5">
        <v>2</v>
      </c>
      <c r="K10" s="5">
        <v>2</v>
      </c>
      <c r="L10" s="5">
        <v>2</v>
      </c>
      <c r="M10" s="5">
        <v>2</v>
      </c>
      <c r="N10" s="5">
        <v>2</v>
      </c>
      <c r="O10" s="5">
        <v>2</v>
      </c>
      <c r="P10" s="5">
        <v>2</v>
      </c>
      <c r="Q10" s="5">
        <v>2</v>
      </c>
      <c r="R10" s="5">
        <v>2</v>
      </c>
      <c r="S10" s="5">
        <v>2</v>
      </c>
      <c r="T10" s="5">
        <v>2</v>
      </c>
      <c r="U10" s="5">
        <v>2</v>
      </c>
      <c r="V10" s="5">
        <v>2</v>
      </c>
      <c r="W10" s="5">
        <v>2</v>
      </c>
      <c r="X10" s="5">
        <v>2</v>
      </c>
      <c r="Y10" s="5">
        <v>2</v>
      </c>
      <c r="Z10" s="5">
        <v>2</v>
      </c>
      <c r="AA10" s="5">
        <v>2</v>
      </c>
      <c r="AB10" s="5">
        <v>2</v>
      </c>
      <c r="AC10" s="5"/>
      <c r="AD10" s="5"/>
      <c r="AE10" s="5"/>
      <c r="AF10" s="15">
        <f t="shared" si="0"/>
        <v>50</v>
      </c>
    </row>
    <row r="11" spans="1:32" s="2" customFormat="1" ht="36.950000000000003" customHeight="1">
      <c r="A11" s="25"/>
      <c r="B11" s="25"/>
      <c r="C11" s="7" t="s">
        <v>42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5">
        <v>1.98</v>
      </c>
      <c r="J11" s="5">
        <v>1.74</v>
      </c>
      <c r="K11" s="5">
        <v>1.98</v>
      </c>
      <c r="L11" s="5">
        <v>2</v>
      </c>
      <c r="M11" s="5">
        <v>1.8</v>
      </c>
      <c r="N11" s="5">
        <v>1.87</v>
      </c>
      <c r="O11" s="5">
        <v>1.8</v>
      </c>
      <c r="P11" s="5">
        <v>1.98</v>
      </c>
      <c r="Q11" s="5">
        <v>1.97</v>
      </c>
      <c r="R11" s="5">
        <v>1.97</v>
      </c>
      <c r="S11" s="5">
        <v>2</v>
      </c>
      <c r="T11" s="5">
        <v>1.99</v>
      </c>
      <c r="U11" s="5">
        <v>2</v>
      </c>
      <c r="V11" s="5">
        <v>2</v>
      </c>
      <c r="W11" s="5">
        <v>2</v>
      </c>
      <c r="X11" s="5">
        <v>2</v>
      </c>
      <c r="Y11" s="5">
        <v>2</v>
      </c>
      <c r="Z11" s="5">
        <v>1.92</v>
      </c>
      <c r="AA11" s="5">
        <v>1.74</v>
      </c>
      <c r="AB11" s="5">
        <v>2</v>
      </c>
      <c r="AC11" s="5"/>
      <c r="AD11" s="5"/>
      <c r="AE11" s="5"/>
      <c r="AF11" s="15">
        <f t="shared" si="0"/>
        <v>48.74</v>
      </c>
    </row>
    <row r="12" spans="1:32" s="2" customFormat="1" ht="36.950000000000003" customHeight="1">
      <c r="A12" s="25"/>
      <c r="B12" s="25"/>
      <c r="C12" s="7" t="s">
        <v>43</v>
      </c>
      <c r="D12" s="5">
        <v>4</v>
      </c>
      <c r="E12" s="5">
        <v>4</v>
      </c>
      <c r="F12" s="5">
        <v>4</v>
      </c>
      <c r="G12" s="5">
        <v>4</v>
      </c>
      <c r="H12" s="5">
        <v>4</v>
      </c>
      <c r="I12" s="5">
        <v>4</v>
      </c>
      <c r="J12" s="5">
        <v>4</v>
      </c>
      <c r="K12" s="5">
        <v>4</v>
      </c>
      <c r="L12" s="5">
        <v>4</v>
      </c>
      <c r="M12" s="5">
        <v>4</v>
      </c>
      <c r="N12" s="5">
        <v>4</v>
      </c>
      <c r="O12" s="5">
        <v>4</v>
      </c>
      <c r="P12" s="5">
        <v>4</v>
      </c>
      <c r="Q12" s="5">
        <v>4</v>
      </c>
      <c r="R12" s="5">
        <v>4</v>
      </c>
      <c r="S12" s="5">
        <v>4</v>
      </c>
      <c r="T12" s="5">
        <v>4</v>
      </c>
      <c r="U12" s="5">
        <v>4</v>
      </c>
      <c r="V12" s="5">
        <v>4</v>
      </c>
      <c r="W12" s="5">
        <v>4</v>
      </c>
      <c r="X12" s="5">
        <v>4</v>
      </c>
      <c r="Y12" s="5">
        <v>4</v>
      </c>
      <c r="Z12" s="5">
        <v>4</v>
      </c>
      <c r="AA12" s="5">
        <v>4</v>
      </c>
      <c r="AB12" s="5">
        <v>4</v>
      </c>
      <c r="AC12" s="5"/>
      <c r="AD12" s="5"/>
      <c r="AE12" s="5"/>
      <c r="AF12" s="15">
        <f t="shared" si="0"/>
        <v>100</v>
      </c>
    </row>
    <row r="13" spans="1:32" s="2" customFormat="1" ht="33" customHeight="1">
      <c r="A13" s="25"/>
      <c r="B13" s="8" t="s">
        <v>44</v>
      </c>
      <c r="C13" s="7" t="s">
        <v>45</v>
      </c>
      <c r="D13" s="5">
        <v>6</v>
      </c>
      <c r="E13" s="5">
        <v>6</v>
      </c>
      <c r="F13" s="5">
        <v>6</v>
      </c>
      <c r="G13" s="5">
        <v>6</v>
      </c>
      <c r="H13" s="5">
        <v>6</v>
      </c>
      <c r="I13" s="5">
        <v>6</v>
      </c>
      <c r="J13" s="5">
        <v>6</v>
      </c>
      <c r="K13" s="5">
        <v>6</v>
      </c>
      <c r="L13" s="5">
        <v>6</v>
      </c>
      <c r="M13" s="5">
        <v>6</v>
      </c>
      <c r="N13" s="5">
        <v>6</v>
      </c>
      <c r="O13" s="5">
        <v>6</v>
      </c>
      <c r="P13" s="5">
        <v>6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/>
      <c r="AD13" s="5"/>
      <c r="AE13" s="5"/>
      <c r="AF13" s="15">
        <f t="shared" si="0"/>
        <v>150</v>
      </c>
    </row>
    <row r="14" spans="1:32" s="2" customFormat="1" ht="33" customHeight="1">
      <c r="A14" s="8" t="s">
        <v>39</v>
      </c>
      <c r="B14" s="8" t="s">
        <v>44</v>
      </c>
      <c r="C14" s="7" t="s">
        <v>46</v>
      </c>
      <c r="D14" s="5">
        <v>6</v>
      </c>
      <c r="E14" s="5">
        <v>6</v>
      </c>
      <c r="F14" s="5">
        <v>6</v>
      </c>
      <c r="G14" s="5">
        <v>6</v>
      </c>
      <c r="H14" s="5">
        <v>6</v>
      </c>
      <c r="I14" s="5">
        <v>6</v>
      </c>
      <c r="J14" s="5">
        <v>6</v>
      </c>
      <c r="K14" s="5">
        <v>6</v>
      </c>
      <c r="L14" s="5">
        <v>5</v>
      </c>
      <c r="M14" s="5">
        <v>6</v>
      </c>
      <c r="N14" s="5">
        <v>6</v>
      </c>
      <c r="O14" s="5">
        <v>6</v>
      </c>
      <c r="P14" s="5">
        <v>6</v>
      </c>
      <c r="Q14" s="5">
        <v>6</v>
      </c>
      <c r="R14" s="5">
        <v>6</v>
      </c>
      <c r="S14" s="5">
        <v>6</v>
      </c>
      <c r="T14" s="5">
        <v>6</v>
      </c>
      <c r="U14" s="5">
        <v>6</v>
      </c>
      <c r="V14" s="5">
        <v>6</v>
      </c>
      <c r="W14" s="5">
        <v>6</v>
      </c>
      <c r="X14" s="5">
        <v>6</v>
      </c>
      <c r="Y14" s="5">
        <v>6</v>
      </c>
      <c r="Z14" s="5">
        <v>6</v>
      </c>
      <c r="AA14" s="5">
        <v>6</v>
      </c>
      <c r="AB14" s="5">
        <v>6</v>
      </c>
      <c r="AC14" s="5"/>
      <c r="AD14" s="5"/>
      <c r="AE14" s="5"/>
      <c r="AF14" s="15">
        <f t="shared" si="0"/>
        <v>149</v>
      </c>
    </row>
    <row r="15" spans="1:32" s="2" customFormat="1" ht="30" customHeight="1">
      <c r="A15" s="27" t="s">
        <v>47</v>
      </c>
      <c r="B15" s="28" t="s">
        <v>48</v>
      </c>
      <c r="C15" s="5" t="s">
        <v>49</v>
      </c>
      <c r="D15" s="5">
        <v>5</v>
      </c>
      <c r="E15" s="5">
        <v>5</v>
      </c>
      <c r="F15" s="5">
        <v>5</v>
      </c>
      <c r="G15" s="5">
        <v>5</v>
      </c>
      <c r="H15" s="5">
        <v>5</v>
      </c>
      <c r="I15" s="5">
        <v>5</v>
      </c>
      <c r="J15" s="5">
        <v>5</v>
      </c>
      <c r="K15" s="5">
        <v>5</v>
      </c>
      <c r="L15" s="5">
        <v>5</v>
      </c>
      <c r="M15" s="5">
        <v>5</v>
      </c>
      <c r="N15" s="5">
        <v>5</v>
      </c>
      <c r="O15" s="5">
        <v>5</v>
      </c>
      <c r="P15" s="5">
        <v>5</v>
      </c>
      <c r="Q15" s="5">
        <v>5</v>
      </c>
      <c r="R15" s="5">
        <v>5</v>
      </c>
      <c r="S15" s="5">
        <v>5</v>
      </c>
      <c r="T15" s="5">
        <v>5</v>
      </c>
      <c r="U15" s="5">
        <v>5</v>
      </c>
      <c r="V15" s="5">
        <v>5</v>
      </c>
      <c r="W15" s="5">
        <v>5</v>
      </c>
      <c r="X15" s="5">
        <v>5</v>
      </c>
      <c r="Y15" s="5">
        <v>5</v>
      </c>
      <c r="Z15" s="5">
        <v>5</v>
      </c>
      <c r="AA15" s="5">
        <v>4</v>
      </c>
      <c r="AB15" s="5">
        <v>4</v>
      </c>
      <c r="AC15" s="5"/>
      <c r="AD15" s="5"/>
      <c r="AE15" s="5"/>
      <c r="AF15" s="15">
        <f t="shared" si="0"/>
        <v>123</v>
      </c>
    </row>
    <row r="16" spans="1:32" s="2" customFormat="1" ht="30" customHeight="1">
      <c r="A16" s="27"/>
      <c r="B16" s="25"/>
      <c r="C16" s="5" t="s">
        <v>50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5">
        <v>5</v>
      </c>
      <c r="J16" s="5">
        <v>5</v>
      </c>
      <c r="K16" s="5">
        <v>5</v>
      </c>
      <c r="L16" s="5">
        <v>5</v>
      </c>
      <c r="M16" s="5">
        <v>5</v>
      </c>
      <c r="N16" s="5">
        <v>5</v>
      </c>
      <c r="O16" s="5">
        <v>5</v>
      </c>
      <c r="P16" s="5">
        <v>5</v>
      </c>
      <c r="Q16" s="5">
        <v>5</v>
      </c>
      <c r="R16" s="5">
        <v>5</v>
      </c>
      <c r="S16" s="5">
        <v>5</v>
      </c>
      <c r="T16" s="5">
        <v>5</v>
      </c>
      <c r="U16" s="5">
        <v>5</v>
      </c>
      <c r="V16" s="5">
        <v>5</v>
      </c>
      <c r="W16" s="5">
        <v>5</v>
      </c>
      <c r="X16" s="5">
        <v>5</v>
      </c>
      <c r="Y16" s="5">
        <v>5</v>
      </c>
      <c r="Z16" s="5">
        <v>5</v>
      </c>
      <c r="AA16" s="5">
        <v>4</v>
      </c>
      <c r="AB16" s="5">
        <v>4</v>
      </c>
      <c r="AC16" s="5"/>
      <c r="AD16" s="5"/>
      <c r="AE16" s="5"/>
      <c r="AF16" s="15">
        <f t="shared" si="0"/>
        <v>123</v>
      </c>
    </row>
    <row r="17" spans="1:32" s="2" customFormat="1" ht="30" customHeight="1">
      <c r="A17" s="27"/>
      <c r="B17" s="1" t="s">
        <v>51</v>
      </c>
      <c r="C17" s="5" t="s">
        <v>52</v>
      </c>
      <c r="D17" s="5">
        <v>5</v>
      </c>
      <c r="E17" s="5">
        <v>5</v>
      </c>
      <c r="F17" s="5">
        <v>5</v>
      </c>
      <c r="G17" s="5">
        <v>5</v>
      </c>
      <c r="H17" s="5">
        <v>5</v>
      </c>
      <c r="I17" s="5">
        <v>5</v>
      </c>
      <c r="J17" s="5">
        <v>5</v>
      </c>
      <c r="K17" s="5">
        <v>5</v>
      </c>
      <c r="L17" s="5">
        <v>5</v>
      </c>
      <c r="M17" s="5">
        <v>5</v>
      </c>
      <c r="N17" s="5">
        <v>5</v>
      </c>
      <c r="O17" s="5">
        <v>5</v>
      </c>
      <c r="P17" s="5">
        <v>5</v>
      </c>
      <c r="Q17" s="5">
        <v>5</v>
      </c>
      <c r="R17" s="5">
        <v>5</v>
      </c>
      <c r="S17" s="5">
        <v>5</v>
      </c>
      <c r="T17" s="5">
        <v>5</v>
      </c>
      <c r="U17" s="5">
        <v>5</v>
      </c>
      <c r="V17" s="5">
        <v>5</v>
      </c>
      <c r="W17" s="5">
        <v>5</v>
      </c>
      <c r="X17" s="5">
        <v>5</v>
      </c>
      <c r="Y17" s="5">
        <v>5</v>
      </c>
      <c r="Z17" s="5">
        <v>5</v>
      </c>
      <c r="AA17" s="5">
        <v>5</v>
      </c>
      <c r="AB17" s="5">
        <v>5</v>
      </c>
      <c r="AC17" s="5"/>
      <c r="AD17" s="5"/>
      <c r="AE17" s="5"/>
      <c r="AF17" s="15">
        <f t="shared" si="0"/>
        <v>125</v>
      </c>
    </row>
    <row r="18" spans="1:32" s="2" customFormat="1" ht="30" customHeight="1">
      <c r="A18" s="27"/>
      <c r="B18" s="1" t="s">
        <v>53</v>
      </c>
      <c r="C18" s="5" t="s">
        <v>54</v>
      </c>
      <c r="D18" s="5">
        <v>5</v>
      </c>
      <c r="E18" s="5">
        <v>5</v>
      </c>
      <c r="F18" s="5">
        <v>5</v>
      </c>
      <c r="G18" s="5">
        <v>5</v>
      </c>
      <c r="H18" s="5">
        <v>5</v>
      </c>
      <c r="I18" s="5">
        <v>5</v>
      </c>
      <c r="J18" s="5">
        <v>5</v>
      </c>
      <c r="K18" s="5">
        <v>5</v>
      </c>
      <c r="L18" s="5">
        <v>5</v>
      </c>
      <c r="M18" s="5">
        <v>5</v>
      </c>
      <c r="N18" s="5">
        <v>5</v>
      </c>
      <c r="O18" s="5">
        <v>5</v>
      </c>
      <c r="P18" s="5">
        <v>5</v>
      </c>
      <c r="Q18" s="5">
        <v>5</v>
      </c>
      <c r="R18" s="5">
        <v>5</v>
      </c>
      <c r="S18" s="5">
        <v>5</v>
      </c>
      <c r="T18" s="5">
        <v>5</v>
      </c>
      <c r="U18" s="5">
        <v>5</v>
      </c>
      <c r="V18" s="5">
        <v>5</v>
      </c>
      <c r="W18" s="5">
        <v>5</v>
      </c>
      <c r="X18" s="5">
        <v>5</v>
      </c>
      <c r="Y18" s="5">
        <v>5</v>
      </c>
      <c r="Z18" s="5">
        <v>5</v>
      </c>
      <c r="AA18" s="5">
        <v>5</v>
      </c>
      <c r="AB18" s="5">
        <v>5</v>
      </c>
      <c r="AC18" s="5"/>
      <c r="AD18" s="5"/>
      <c r="AE18" s="5"/>
      <c r="AF18" s="15">
        <f t="shared" si="0"/>
        <v>125</v>
      </c>
    </row>
    <row r="19" spans="1:32" s="2" customFormat="1" ht="30" customHeight="1">
      <c r="A19" s="28"/>
      <c r="B19" s="1" t="s">
        <v>55</v>
      </c>
      <c r="C19" s="5" t="s">
        <v>56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5">
        <v>5</v>
      </c>
      <c r="K19" s="5">
        <v>5</v>
      </c>
      <c r="L19" s="5">
        <v>5</v>
      </c>
      <c r="M19" s="5">
        <v>5</v>
      </c>
      <c r="N19" s="5">
        <v>5</v>
      </c>
      <c r="O19" s="5">
        <v>5</v>
      </c>
      <c r="P19" s="5">
        <v>5</v>
      </c>
      <c r="Q19" s="5">
        <v>5</v>
      </c>
      <c r="R19" s="5">
        <v>5</v>
      </c>
      <c r="S19" s="5">
        <v>5</v>
      </c>
      <c r="T19" s="5">
        <v>5</v>
      </c>
      <c r="U19" s="5">
        <v>5</v>
      </c>
      <c r="V19" s="5">
        <v>5</v>
      </c>
      <c r="W19" s="5">
        <v>5</v>
      </c>
      <c r="X19" s="5">
        <v>5</v>
      </c>
      <c r="Y19" s="5">
        <v>5</v>
      </c>
      <c r="Z19" s="5">
        <v>5</v>
      </c>
      <c r="AA19" s="5">
        <v>5</v>
      </c>
      <c r="AB19" s="5">
        <v>5</v>
      </c>
      <c r="AC19" s="5"/>
      <c r="AD19" s="5"/>
      <c r="AE19" s="5"/>
      <c r="AF19" s="15">
        <f t="shared" si="0"/>
        <v>125</v>
      </c>
    </row>
    <row r="20" spans="1:32" s="2" customFormat="1" ht="30" customHeight="1">
      <c r="A20" s="9"/>
      <c r="B20" s="26" t="s">
        <v>57</v>
      </c>
      <c r="C20" s="5" t="s">
        <v>58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15">
        <f t="shared" si="0"/>
        <v>0</v>
      </c>
    </row>
    <row r="21" spans="1:32" s="2" customFormat="1" ht="30" customHeight="1">
      <c r="A21" s="27" t="s">
        <v>59</v>
      </c>
      <c r="B21" s="27"/>
      <c r="C21" s="5" t="s">
        <v>60</v>
      </c>
      <c r="D21" s="5">
        <v>23</v>
      </c>
      <c r="E21" s="5">
        <v>30</v>
      </c>
      <c r="F21" s="5">
        <v>23</v>
      </c>
      <c r="G21" s="5">
        <v>22</v>
      </c>
      <c r="H21" s="5">
        <v>10</v>
      </c>
      <c r="I21" s="5">
        <v>23</v>
      </c>
      <c r="J21" s="5">
        <v>12</v>
      </c>
      <c r="K21" s="5">
        <v>23</v>
      </c>
      <c r="L21" s="5">
        <v>23</v>
      </c>
      <c r="M21" s="5">
        <v>27</v>
      </c>
      <c r="N21" s="5">
        <v>23</v>
      </c>
      <c r="O21" s="5">
        <v>22</v>
      </c>
      <c r="P21" s="5">
        <v>11</v>
      </c>
      <c r="Q21" s="5">
        <v>10</v>
      </c>
      <c r="R21" s="5">
        <v>12</v>
      </c>
      <c r="S21" s="5">
        <v>12</v>
      </c>
      <c r="T21" s="5">
        <v>10</v>
      </c>
      <c r="U21" s="5">
        <v>13</v>
      </c>
      <c r="V21" s="5">
        <v>21</v>
      </c>
      <c r="W21" s="5">
        <v>12</v>
      </c>
      <c r="X21" s="5">
        <v>24</v>
      </c>
      <c r="Y21" s="5">
        <v>22</v>
      </c>
      <c r="Z21" s="5">
        <v>12</v>
      </c>
      <c r="AA21" s="5">
        <v>11</v>
      </c>
      <c r="AB21" s="5">
        <v>24</v>
      </c>
      <c r="AC21" s="5"/>
      <c r="AD21" s="5"/>
      <c r="AE21" s="5"/>
      <c r="AF21" s="15">
        <f t="shared" si="0"/>
        <v>455</v>
      </c>
    </row>
    <row r="22" spans="1:32" s="2" customFormat="1" ht="30" customHeight="1">
      <c r="A22" s="27"/>
      <c r="B22" s="28"/>
      <c r="C22" s="5" t="s">
        <v>61</v>
      </c>
      <c r="D22" s="5"/>
      <c r="E22" s="5"/>
      <c r="F22" s="5"/>
      <c r="G22" s="5"/>
      <c r="H22" s="5">
        <v>12</v>
      </c>
      <c r="I22" s="5"/>
      <c r="J22" s="5">
        <v>13</v>
      </c>
      <c r="K22" s="5"/>
      <c r="L22" s="5"/>
      <c r="M22" s="5"/>
      <c r="N22" s="5"/>
      <c r="O22" s="5"/>
      <c r="P22" s="5">
        <v>15</v>
      </c>
      <c r="Q22" s="5">
        <v>13</v>
      </c>
      <c r="R22" s="5">
        <v>11</v>
      </c>
      <c r="S22" s="5">
        <v>11</v>
      </c>
      <c r="T22" s="5">
        <v>11</v>
      </c>
      <c r="U22" s="5">
        <v>10</v>
      </c>
      <c r="V22" s="5"/>
      <c r="W22" s="5">
        <v>11</v>
      </c>
      <c r="X22" s="5"/>
      <c r="Y22" s="5"/>
      <c r="Z22" s="5">
        <v>12</v>
      </c>
      <c r="AA22" s="5">
        <v>10</v>
      </c>
      <c r="AB22" s="5"/>
      <c r="AC22" s="5"/>
      <c r="AD22" s="5"/>
      <c r="AE22" s="5"/>
      <c r="AF22" s="15">
        <f t="shared" si="0"/>
        <v>129</v>
      </c>
    </row>
    <row r="23" spans="1:32" s="2" customFormat="1" ht="30" customHeight="1">
      <c r="A23" s="27"/>
      <c r="B23" s="6" t="s">
        <v>62</v>
      </c>
      <c r="C23" s="1" t="s">
        <v>63</v>
      </c>
      <c r="D23" s="5">
        <v>2</v>
      </c>
      <c r="E23" s="5">
        <v>2</v>
      </c>
      <c r="F23" s="5">
        <v>2</v>
      </c>
      <c r="G23" s="5">
        <v>2</v>
      </c>
      <c r="H23" s="5">
        <v>2</v>
      </c>
      <c r="I23" s="5">
        <v>2</v>
      </c>
      <c r="J23" s="5">
        <v>2</v>
      </c>
      <c r="K23" s="5">
        <v>2</v>
      </c>
      <c r="L23" s="5">
        <v>2</v>
      </c>
      <c r="M23" s="5">
        <v>5</v>
      </c>
      <c r="N23" s="5">
        <v>2</v>
      </c>
      <c r="O23" s="5">
        <v>2</v>
      </c>
      <c r="P23" s="5">
        <v>5</v>
      </c>
      <c r="Q23" s="5">
        <v>2</v>
      </c>
      <c r="R23" s="5">
        <v>2</v>
      </c>
      <c r="S23" s="5">
        <v>2</v>
      </c>
      <c r="T23" s="5">
        <v>2</v>
      </c>
      <c r="U23" s="5">
        <v>2</v>
      </c>
      <c r="V23" s="5">
        <v>2</v>
      </c>
      <c r="W23" s="5">
        <v>2</v>
      </c>
      <c r="X23" s="5">
        <v>2</v>
      </c>
      <c r="Y23" s="5">
        <v>2</v>
      </c>
      <c r="Z23" s="5">
        <v>2</v>
      </c>
      <c r="AA23" s="5">
        <v>2</v>
      </c>
      <c r="AB23" s="5">
        <v>2</v>
      </c>
      <c r="AC23" s="5"/>
      <c r="AD23" s="5"/>
      <c r="AE23" s="5"/>
      <c r="AF23" s="15">
        <f t="shared" si="0"/>
        <v>56</v>
      </c>
    </row>
    <row r="24" spans="1:32" s="2" customFormat="1" ht="30" customHeight="1">
      <c r="A24" s="27"/>
      <c r="B24" s="6" t="s">
        <v>64</v>
      </c>
      <c r="C24" s="6" t="s">
        <v>64</v>
      </c>
      <c r="D24" s="5">
        <v>8</v>
      </c>
      <c r="E24" s="5"/>
      <c r="F24" s="5">
        <v>8</v>
      </c>
      <c r="G24" s="5">
        <v>7</v>
      </c>
      <c r="H24" s="5">
        <v>7</v>
      </c>
      <c r="I24" s="5">
        <v>7</v>
      </c>
      <c r="J24" s="5">
        <v>7</v>
      </c>
      <c r="K24" s="5">
        <v>7.5</v>
      </c>
      <c r="L24" s="5">
        <v>7.5</v>
      </c>
      <c r="M24" s="5"/>
      <c r="N24" s="5">
        <v>7</v>
      </c>
      <c r="O24" s="5">
        <v>7</v>
      </c>
      <c r="P24" s="5"/>
      <c r="Q24" s="5">
        <v>7</v>
      </c>
      <c r="R24" s="5">
        <v>8</v>
      </c>
      <c r="S24" s="5">
        <v>7</v>
      </c>
      <c r="T24" s="5">
        <v>7</v>
      </c>
      <c r="U24" s="5">
        <v>7.5</v>
      </c>
      <c r="V24" s="5">
        <v>7</v>
      </c>
      <c r="W24" s="5">
        <v>7</v>
      </c>
      <c r="X24" s="5">
        <v>7</v>
      </c>
      <c r="Y24" s="5">
        <v>7</v>
      </c>
      <c r="Z24" s="5">
        <v>7</v>
      </c>
      <c r="AA24" s="5">
        <v>7</v>
      </c>
      <c r="AB24" s="5">
        <v>8</v>
      </c>
      <c r="AC24" s="5"/>
      <c r="AD24" s="5"/>
      <c r="AE24" s="5"/>
      <c r="AF24" s="15">
        <f>SUM(AF4:AF23)</f>
        <v>2205.7399999999998</v>
      </c>
    </row>
    <row r="25" spans="1:32" s="2" customFormat="1" ht="30" customHeight="1">
      <c r="A25" s="22" t="s">
        <v>65</v>
      </c>
      <c r="B25" s="23"/>
      <c r="C25" s="24"/>
      <c r="D25" s="10">
        <f t="shared" ref="D25:AB25" si="1">SUM(D4:D24)</f>
        <v>96</v>
      </c>
      <c r="E25" s="10">
        <f t="shared" si="1"/>
        <v>95</v>
      </c>
      <c r="F25" s="10">
        <f t="shared" si="1"/>
        <v>96</v>
      </c>
      <c r="G25" s="10">
        <f t="shared" si="1"/>
        <v>94</v>
      </c>
      <c r="H25" s="10">
        <f t="shared" si="1"/>
        <v>94</v>
      </c>
      <c r="I25" s="10">
        <f t="shared" si="1"/>
        <v>94.98</v>
      </c>
      <c r="J25" s="10">
        <f t="shared" si="1"/>
        <v>96.74</v>
      </c>
      <c r="K25" s="10">
        <f t="shared" si="1"/>
        <v>95.48</v>
      </c>
      <c r="L25" s="10">
        <f t="shared" si="1"/>
        <v>95.5</v>
      </c>
      <c r="M25" s="10">
        <f t="shared" si="1"/>
        <v>94.8</v>
      </c>
      <c r="N25" s="10">
        <f t="shared" si="1"/>
        <v>94.87</v>
      </c>
      <c r="O25" s="10">
        <f t="shared" si="1"/>
        <v>93.8</v>
      </c>
      <c r="P25" s="10">
        <f t="shared" si="1"/>
        <v>93.98</v>
      </c>
      <c r="Q25" s="10">
        <f t="shared" si="1"/>
        <v>94.97</v>
      </c>
      <c r="R25" s="10">
        <f t="shared" si="1"/>
        <v>95.97</v>
      </c>
      <c r="S25" s="10">
        <f t="shared" si="1"/>
        <v>95</v>
      </c>
      <c r="T25" s="10">
        <f t="shared" si="1"/>
        <v>92.99</v>
      </c>
      <c r="U25" s="10">
        <f t="shared" si="1"/>
        <v>95.5</v>
      </c>
      <c r="V25" s="10">
        <f t="shared" si="1"/>
        <v>93</v>
      </c>
      <c r="W25" s="10">
        <f t="shared" si="1"/>
        <v>95</v>
      </c>
      <c r="X25" s="10">
        <f t="shared" si="1"/>
        <v>96</v>
      </c>
      <c r="Y25" s="10">
        <f t="shared" si="1"/>
        <v>94</v>
      </c>
      <c r="Z25" s="10">
        <f t="shared" si="1"/>
        <v>95.92</v>
      </c>
      <c r="AA25" s="10">
        <f t="shared" si="1"/>
        <v>90.74</v>
      </c>
      <c r="AB25" s="10">
        <f t="shared" si="1"/>
        <v>91</v>
      </c>
      <c r="AC25" s="10"/>
      <c r="AD25" s="10"/>
      <c r="AE25" s="10"/>
      <c r="AF25" s="15">
        <f>SUM(AF4:AF24)</f>
        <v>4411.4799999999996</v>
      </c>
    </row>
    <row r="26" spans="1:32" s="2" customFormat="1" ht="26.1" customHeight="1">
      <c r="A26" s="22" t="s">
        <v>66</v>
      </c>
      <c r="B26" s="23"/>
      <c r="C26" s="24"/>
      <c r="D26" s="11">
        <f>D25*D29</f>
        <v>0.219891600312659</v>
      </c>
      <c r="E26" s="11">
        <f t="shared" ref="E26:AB26" si="2">E25*E29</f>
        <v>0.32640159421410297</v>
      </c>
      <c r="F26" s="11">
        <f t="shared" si="2"/>
        <v>0.63768564090670898</v>
      </c>
      <c r="G26" s="11">
        <f t="shared" si="2"/>
        <v>1.6656960513996599</v>
      </c>
      <c r="H26" s="11">
        <f t="shared" si="2"/>
        <v>6.5669710218374098</v>
      </c>
      <c r="I26" s="11">
        <f t="shared" si="2"/>
        <v>1.4358646635916199</v>
      </c>
      <c r="J26" s="11">
        <f t="shared" si="2"/>
        <v>2.1804121249602701</v>
      </c>
      <c r="K26" s="11">
        <f t="shared" si="2"/>
        <v>0.99071335927367399</v>
      </c>
      <c r="L26" s="11">
        <f t="shared" si="2"/>
        <v>3.7854052676636201</v>
      </c>
      <c r="M26" s="11">
        <f t="shared" si="2"/>
        <v>0.27142869413593701</v>
      </c>
      <c r="N26" s="11">
        <f t="shared" si="2"/>
        <v>0.119516811113688</v>
      </c>
      <c r="O26" s="11">
        <f t="shared" si="2"/>
        <v>47.698525867326303</v>
      </c>
      <c r="P26" s="11">
        <f t="shared" si="2"/>
        <v>0.26908089319509898</v>
      </c>
      <c r="Q26" s="11">
        <f t="shared" si="2"/>
        <v>0.141396025344798</v>
      </c>
      <c r="R26" s="11">
        <f t="shared" si="2"/>
        <v>0.32423875417665199</v>
      </c>
      <c r="S26" s="11">
        <f t="shared" si="2"/>
        <v>11.206454734684201</v>
      </c>
      <c r="T26" s="11">
        <f t="shared" si="2"/>
        <v>6.3579629104714801</v>
      </c>
      <c r="U26" s="11">
        <f t="shared" si="2"/>
        <v>0.28983888931836499</v>
      </c>
      <c r="V26" s="11">
        <f t="shared" si="2"/>
        <v>5.3254996950721903E-2</v>
      </c>
      <c r="W26" s="11">
        <f t="shared" si="2"/>
        <v>1.34885458808977</v>
      </c>
      <c r="X26" s="11">
        <f t="shared" si="2"/>
        <v>0.38481030054715198</v>
      </c>
      <c r="Y26" s="11">
        <f t="shared" si="2"/>
        <v>1.9593257802859201</v>
      </c>
      <c r="Z26" s="11">
        <f t="shared" si="2"/>
        <v>0.57673443794504398</v>
      </c>
      <c r="AA26" s="11">
        <f t="shared" si="2"/>
        <v>3.5453402965673502</v>
      </c>
      <c r="AB26" s="11">
        <f t="shared" si="2"/>
        <v>1.6320766871956101</v>
      </c>
      <c r="AC26" s="5"/>
      <c r="AD26" s="5"/>
      <c r="AE26" s="5"/>
      <c r="AF26" s="15">
        <f>SUM(D26:AE26)</f>
        <v>93.987881991507805</v>
      </c>
    </row>
    <row r="28" spans="1:32" ht="24.95" hidden="1" customHeight="1">
      <c r="D28" s="3">
        <v>40</v>
      </c>
      <c r="E28" s="3">
        <v>60</v>
      </c>
      <c r="F28" s="3">
        <v>116</v>
      </c>
      <c r="G28" s="3">
        <v>309.45</v>
      </c>
      <c r="H28" s="3">
        <v>1220</v>
      </c>
      <c r="I28" s="3">
        <v>264</v>
      </c>
      <c r="J28" s="3">
        <v>393.6</v>
      </c>
      <c r="K28" s="3">
        <v>181.2</v>
      </c>
      <c r="L28" s="3">
        <v>692.2</v>
      </c>
      <c r="M28" s="13">
        <v>50</v>
      </c>
      <c r="N28" s="13">
        <v>22</v>
      </c>
      <c r="O28" s="3">
        <v>8880.24</v>
      </c>
      <c r="P28" s="3">
        <v>50</v>
      </c>
      <c r="Q28" s="3">
        <v>26</v>
      </c>
      <c r="R28" s="3">
        <v>59</v>
      </c>
      <c r="S28" s="3">
        <v>2060</v>
      </c>
      <c r="T28" s="3">
        <v>1194</v>
      </c>
      <c r="U28" s="3">
        <v>53</v>
      </c>
      <c r="V28" s="3">
        <v>10</v>
      </c>
      <c r="W28" s="3">
        <v>247.95</v>
      </c>
      <c r="X28" s="3">
        <v>70</v>
      </c>
      <c r="Y28" s="3">
        <v>364</v>
      </c>
      <c r="Z28" s="3">
        <v>105</v>
      </c>
      <c r="AA28" s="3">
        <v>682.31</v>
      </c>
      <c r="AB28" s="3">
        <v>313.2</v>
      </c>
      <c r="AF28" s="4">
        <f>SUM(D28:AE28)</f>
        <v>17463.150000000001</v>
      </c>
    </row>
    <row r="29" spans="1:32" ht="24.95" hidden="1" customHeight="1">
      <c r="D29" s="12">
        <f>D28/$AF$28</f>
        <v>2.2905375032568598E-3</v>
      </c>
      <c r="E29" s="12">
        <f t="shared" ref="E29:AB29" si="3">E28/$AF$28</f>
        <v>3.43580625488529E-3</v>
      </c>
      <c r="F29" s="12">
        <f t="shared" si="3"/>
        <v>6.6425587594448896E-3</v>
      </c>
      <c r="G29" s="12">
        <f t="shared" si="3"/>
        <v>1.77201707595709E-2</v>
      </c>
      <c r="H29" s="12">
        <f t="shared" si="3"/>
        <v>6.9861393849334194E-2</v>
      </c>
      <c r="I29" s="12">
        <f t="shared" si="3"/>
        <v>1.51175475214953E-2</v>
      </c>
      <c r="J29" s="12">
        <f t="shared" si="3"/>
        <v>2.25388890320475E-2</v>
      </c>
      <c r="K29" s="12">
        <f t="shared" si="3"/>
        <v>1.0376134889753599E-2</v>
      </c>
      <c r="L29" s="12">
        <f t="shared" si="3"/>
        <v>3.9637751493859903E-2</v>
      </c>
      <c r="M29" s="12">
        <f t="shared" si="3"/>
        <v>2.8631718790710701E-3</v>
      </c>
      <c r="N29" s="12">
        <f t="shared" si="3"/>
        <v>1.2597956267912699E-3</v>
      </c>
      <c r="O29" s="12">
        <f t="shared" si="3"/>
        <v>0.50851306894804205</v>
      </c>
      <c r="P29" s="12">
        <f t="shared" si="3"/>
        <v>2.8631718790710701E-3</v>
      </c>
      <c r="Q29" s="12">
        <f t="shared" si="3"/>
        <v>1.48884937711696E-3</v>
      </c>
      <c r="R29" s="12">
        <f t="shared" si="3"/>
        <v>3.37854281730387E-3</v>
      </c>
      <c r="S29" s="12">
        <f t="shared" si="3"/>
        <v>0.117962681417728</v>
      </c>
      <c r="T29" s="12">
        <f t="shared" si="3"/>
        <v>6.8372544472217203E-2</v>
      </c>
      <c r="U29" s="12">
        <f t="shared" si="3"/>
        <v>3.0349621918153401E-3</v>
      </c>
      <c r="V29" s="12">
        <f t="shared" si="3"/>
        <v>5.7263437581421398E-4</v>
      </c>
      <c r="W29" s="12">
        <f t="shared" si="3"/>
        <v>1.4198469348313401E-2</v>
      </c>
      <c r="X29" s="12">
        <f t="shared" si="3"/>
        <v>4.0084406306994998E-3</v>
      </c>
      <c r="Y29" s="12">
        <f t="shared" si="3"/>
        <v>2.08438912796374E-2</v>
      </c>
      <c r="Z29" s="12">
        <f t="shared" si="3"/>
        <v>6.0126609460492498E-3</v>
      </c>
      <c r="AA29" s="12">
        <f t="shared" si="3"/>
        <v>3.9071416096179701E-2</v>
      </c>
      <c r="AB29" s="12">
        <f t="shared" si="3"/>
        <v>1.7934908650501201E-2</v>
      </c>
    </row>
    <row r="30" spans="1:32" ht="24.95" hidden="1" customHeight="1"/>
    <row r="31" spans="1:32" ht="24.95" hidden="1" customHeight="1">
      <c r="A31" s="25" t="s">
        <v>29</v>
      </c>
      <c r="B31" s="25" t="s">
        <v>30</v>
      </c>
      <c r="C31" s="1" t="s">
        <v>31</v>
      </c>
      <c r="D31" s="12">
        <f>D4*$D$29</f>
        <v>6.8716125097705704E-3</v>
      </c>
      <c r="E31" s="12">
        <f>$E$29*E4</f>
        <v>1.03074187646559E-2</v>
      </c>
      <c r="F31" s="12">
        <f>$F$29*F4</f>
        <v>1.9927676278334701E-2</v>
      </c>
      <c r="G31" s="12">
        <f>$G$29*G4</f>
        <v>5.3160512278712602E-2</v>
      </c>
      <c r="H31" s="12">
        <f>$H$29*H4</f>
        <v>0.20958418154800301</v>
      </c>
      <c r="I31" s="12">
        <f>$I$29*I4</f>
        <v>4.5352642564485797E-2</v>
      </c>
      <c r="J31" s="12">
        <f>J4*$J$29</f>
        <v>6.7616667096142405E-2</v>
      </c>
      <c r="K31" s="12">
        <f>$K$29*K4</f>
        <v>3.1128404669260701E-2</v>
      </c>
      <c r="L31" s="12">
        <f>$L$29*L4</f>
        <v>0.11891325448157999</v>
      </c>
      <c r="M31" s="12">
        <f>$M$29*M4</f>
        <v>8.5895156372132204E-3</v>
      </c>
      <c r="N31" s="12">
        <f>$N$29*N4</f>
        <v>3.7793868803738199E-3</v>
      </c>
      <c r="O31" s="12">
        <f>$O$29*O4</f>
        <v>1.52553920684413</v>
      </c>
      <c r="P31" s="12">
        <f>$P$29*P4</f>
        <v>8.5895156372132204E-3</v>
      </c>
      <c r="Q31" s="12">
        <f>$Q$29*Q4</f>
        <v>4.4665481313508702E-3</v>
      </c>
      <c r="R31" s="12">
        <f>$R$29*R4</f>
        <v>1.0135628451911601E-2</v>
      </c>
      <c r="S31" s="12">
        <f>$S$29*S4</f>
        <v>0.35388804425318499</v>
      </c>
      <c r="T31" s="12">
        <f>$T$29*T4</f>
        <v>0.20511763341665201</v>
      </c>
      <c r="U31" s="12">
        <f>$U$29*U4</f>
        <v>9.1048865754460098E-3</v>
      </c>
      <c r="V31" s="12">
        <f>$V$29*V4</f>
        <v>1.71790312744264E-3</v>
      </c>
      <c r="W31" s="12">
        <f>$W$29*W4</f>
        <v>4.2595408044940303E-2</v>
      </c>
      <c r="X31" s="12">
        <f>$X$29*X4</f>
        <v>1.20253218920985E-2</v>
      </c>
      <c r="Y31" s="12">
        <f>$Y$29*Y4</f>
        <v>6.25316738389122E-2</v>
      </c>
      <c r="Z31" s="12">
        <f>$Z$29*Z4</f>
        <v>1.8037982838147799E-2</v>
      </c>
      <c r="AA31" s="12">
        <f>$AA$29*AA4</f>
        <v>0.11721424828853901</v>
      </c>
      <c r="AB31" s="12">
        <f>$AB$29*AB4</f>
        <v>5.3804725951503603E-2</v>
      </c>
      <c r="AF31" s="4">
        <f>SUM(D31:AB31)</f>
        <v>3</v>
      </c>
    </row>
    <row r="32" spans="1:32" ht="24.95" hidden="1" customHeight="1">
      <c r="A32" s="25"/>
      <c r="B32" s="25"/>
      <c r="C32" s="1" t="s">
        <v>32</v>
      </c>
      <c r="D32" s="12">
        <f t="shared" ref="D32:D53" si="4">D5*$D$29</f>
        <v>6.8716125097705704E-3</v>
      </c>
      <c r="E32" s="12">
        <f t="shared" ref="E32:E53" si="5">$E$29*E5</f>
        <v>1.03074187646559E-2</v>
      </c>
      <c r="F32" s="12">
        <f t="shared" ref="F32:F53" si="6">$F$29*F5</f>
        <v>1.9927676278334701E-2</v>
      </c>
      <c r="G32" s="12">
        <f t="shared" ref="G32:G53" si="7">$G$29*G5</f>
        <v>5.3160512278712602E-2</v>
      </c>
      <c r="H32" s="12">
        <f t="shared" ref="H32:H53" si="8">$H$29*H5</f>
        <v>0.20958418154800301</v>
      </c>
      <c r="I32" s="12">
        <f t="shared" ref="I32:I53" si="9">$I$29*I5</f>
        <v>4.5352642564485797E-2</v>
      </c>
      <c r="J32" s="12">
        <f t="shared" ref="J32:J53" si="10">J5*$J$29</f>
        <v>6.7616667096142405E-2</v>
      </c>
      <c r="K32" s="12">
        <f t="shared" ref="K32:K53" si="11">$K$29*K5</f>
        <v>3.1128404669260701E-2</v>
      </c>
      <c r="L32" s="12">
        <f t="shared" ref="L32:L52" si="12">$L$29*L5</f>
        <v>0.11891325448157999</v>
      </c>
      <c r="M32" s="12">
        <f t="shared" ref="M32:M52" si="13">$M$29*M5</f>
        <v>8.5895156372132204E-3</v>
      </c>
      <c r="N32" s="12">
        <f t="shared" ref="N32:N52" si="14">$N$29*N5</f>
        <v>3.7793868803738099E-3</v>
      </c>
      <c r="O32" s="12">
        <f t="shared" ref="O32:O52" si="15">$O$29*O5</f>
        <v>1.52553920684413</v>
      </c>
      <c r="P32" s="12">
        <f t="shared" ref="P32:P52" si="16">$P$29*P5</f>
        <v>8.5895156372132204E-3</v>
      </c>
      <c r="Q32" s="12">
        <f t="shared" ref="Q32:Q52" si="17">$Q$29*Q5</f>
        <v>4.4665481313508702E-3</v>
      </c>
      <c r="R32" s="12">
        <f t="shared" ref="R32:R52" si="18">$R$29*R5</f>
        <v>1.0135628451911601E-2</v>
      </c>
      <c r="S32" s="12">
        <f t="shared" ref="S32:S52" si="19">$S$29*S5</f>
        <v>0.35388804425318499</v>
      </c>
      <c r="T32" s="12">
        <f t="shared" ref="T32:T52" si="20">$T$29*T5</f>
        <v>0.20511763341665201</v>
      </c>
      <c r="U32" s="12">
        <f t="shared" ref="U32:U52" si="21">$U$29*U5</f>
        <v>9.1048865754460098E-3</v>
      </c>
      <c r="V32" s="12">
        <f t="shared" ref="V32:V52" si="22">$V$29*V5</f>
        <v>1.71790312744264E-3</v>
      </c>
      <c r="W32" s="12">
        <f t="shared" ref="W32:W52" si="23">$W$29*W5</f>
        <v>4.2595408044940303E-2</v>
      </c>
      <c r="X32" s="12">
        <f t="shared" ref="X32:X52" si="24">$X$29*X5</f>
        <v>1.20253218920985E-2</v>
      </c>
      <c r="Y32" s="12">
        <f t="shared" ref="Y32:Y52" si="25">$Y$29*Y5</f>
        <v>6.25316738389122E-2</v>
      </c>
      <c r="Z32" s="12">
        <f t="shared" ref="Z32:Z52" si="26">$Z$29*Z5</f>
        <v>1.8037982838147799E-2</v>
      </c>
      <c r="AA32" s="12">
        <f t="shared" ref="AA32:AA52" si="27">$AA$29*AA5</f>
        <v>0.11721424828853901</v>
      </c>
      <c r="AB32" s="12">
        <f t="shared" ref="AB32:AB52" si="28">$AB$29*AB5</f>
        <v>5.3804725951503603E-2</v>
      </c>
      <c r="AF32" s="4">
        <f t="shared" ref="AF32:AF52" si="29">SUM(D32:AB32)</f>
        <v>3.0000000000000102</v>
      </c>
    </row>
    <row r="33" spans="1:32" ht="24.95" hidden="1" customHeight="1">
      <c r="A33" s="25"/>
      <c r="B33" s="25" t="s">
        <v>33</v>
      </c>
      <c r="C33" s="1" t="s">
        <v>34</v>
      </c>
      <c r="D33" s="12">
        <f t="shared" si="4"/>
        <v>4.5810750065137197E-3</v>
      </c>
      <c r="E33" s="12">
        <f t="shared" si="5"/>
        <v>6.8716125097705704E-3</v>
      </c>
      <c r="F33" s="12">
        <f t="shared" si="6"/>
        <v>1.32851175188898E-2</v>
      </c>
      <c r="G33" s="12">
        <f t="shared" si="7"/>
        <v>3.5440341519141702E-2</v>
      </c>
      <c r="H33" s="12">
        <f t="shared" si="8"/>
        <v>0.139722787698668</v>
      </c>
      <c r="I33" s="12">
        <f t="shared" si="9"/>
        <v>3.02350950429905E-2</v>
      </c>
      <c r="J33" s="12">
        <f t="shared" si="10"/>
        <v>4.5077778064094999E-2</v>
      </c>
      <c r="K33" s="12">
        <f t="shared" si="11"/>
        <v>2.0752269779507101E-2</v>
      </c>
      <c r="L33" s="12">
        <f t="shared" si="12"/>
        <v>0.11891325448157999</v>
      </c>
      <c r="M33" s="12">
        <f t="shared" si="13"/>
        <v>5.7263437581421403E-3</v>
      </c>
      <c r="N33" s="12">
        <f t="shared" si="14"/>
        <v>2.5195912535825398E-3</v>
      </c>
      <c r="O33" s="12">
        <f t="shared" si="15"/>
        <v>1.0170261378960801</v>
      </c>
      <c r="P33" s="12">
        <f t="shared" si="16"/>
        <v>5.7263437581421403E-3</v>
      </c>
      <c r="Q33" s="12">
        <f t="shared" si="17"/>
        <v>2.9776987542339201E-3</v>
      </c>
      <c r="R33" s="12">
        <f t="shared" si="18"/>
        <v>6.7570856346077304E-3</v>
      </c>
      <c r="S33" s="12">
        <f t="shared" si="19"/>
        <v>0.23592536283545601</v>
      </c>
      <c r="T33" s="12">
        <f t="shared" si="20"/>
        <v>0.13674508894443399</v>
      </c>
      <c r="U33" s="12">
        <f t="shared" si="21"/>
        <v>6.0699243836306697E-3</v>
      </c>
      <c r="V33" s="12">
        <f t="shared" si="22"/>
        <v>1.1452687516284299E-3</v>
      </c>
      <c r="W33" s="12">
        <f t="shared" si="23"/>
        <v>2.8396938696626899E-2</v>
      </c>
      <c r="X33" s="12">
        <f t="shared" si="24"/>
        <v>8.0168812613989997E-3</v>
      </c>
      <c r="Y33" s="12">
        <f t="shared" si="25"/>
        <v>4.16877825592748E-2</v>
      </c>
      <c r="Z33" s="12">
        <f t="shared" si="26"/>
        <v>1.20253218920985E-2</v>
      </c>
      <c r="AA33" s="12">
        <f t="shared" si="27"/>
        <v>7.8142832192359304E-2</v>
      </c>
      <c r="AB33" s="12">
        <f t="shared" si="28"/>
        <v>0</v>
      </c>
      <c r="AF33" s="4">
        <f t="shared" si="29"/>
        <v>2.00376793419285</v>
      </c>
    </row>
    <row r="34" spans="1:32" ht="24.95" hidden="1" customHeight="1">
      <c r="A34" s="25"/>
      <c r="B34" s="25"/>
      <c r="C34" s="1" t="s">
        <v>35</v>
      </c>
      <c r="D34" s="12">
        <f t="shared" si="4"/>
        <v>4.5810750065137197E-3</v>
      </c>
      <c r="E34" s="12">
        <f t="shared" si="5"/>
        <v>6.8716125097705704E-3</v>
      </c>
      <c r="F34" s="12">
        <f t="shared" si="6"/>
        <v>1.32851175188898E-2</v>
      </c>
      <c r="G34" s="12">
        <f t="shared" si="7"/>
        <v>3.5440341519141702E-2</v>
      </c>
      <c r="H34" s="12">
        <f t="shared" si="8"/>
        <v>0.139722787698668</v>
      </c>
      <c r="I34" s="12">
        <f t="shared" si="9"/>
        <v>3.02350950429905E-2</v>
      </c>
      <c r="J34" s="12">
        <f t="shared" si="10"/>
        <v>4.5077778064094999E-2</v>
      </c>
      <c r="K34" s="12">
        <f t="shared" si="11"/>
        <v>2.0752269779507101E-2</v>
      </c>
      <c r="L34" s="12">
        <f t="shared" si="12"/>
        <v>7.9275502987719806E-2</v>
      </c>
      <c r="M34" s="12">
        <f t="shared" si="13"/>
        <v>5.7263437581421403E-3</v>
      </c>
      <c r="N34" s="12">
        <f t="shared" si="14"/>
        <v>2.5195912535825398E-3</v>
      </c>
      <c r="O34" s="12">
        <f t="shared" si="15"/>
        <v>1.0170261378960801</v>
      </c>
      <c r="P34" s="12">
        <f t="shared" si="16"/>
        <v>5.7263437581421403E-3</v>
      </c>
      <c r="Q34" s="12">
        <f t="shared" si="17"/>
        <v>2.9776987542339201E-3</v>
      </c>
      <c r="R34" s="12">
        <f t="shared" si="18"/>
        <v>6.7570856346077304E-3</v>
      </c>
      <c r="S34" s="12">
        <f t="shared" si="19"/>
        <v>0.23592536283545601</v>
      </c>
      <c r="T34" s="12">
        <f t="shared" si="20"/>
        <v>0.13674508894443399</v>
      </c>
      <c r="U34" s="12">
        <f t="shared" si="21"/>
        <v>6.0699243836306697E-3</v>
      </c>
      <c r="V34" s="12">
        <f t="shared" si="22"/>
        <v>1.1452687516284299E-3</v>
      </c>
      <c r="W34" s="12">
        <f t="shared" si="23"/>
        <v>2.8396938696626899E-2</v>
      </c>
      <c r="X34" s="12">
        <f t="shared" si="24"/>
        <v>8.0168812613989997E-3</v>
      </c>
      <c r="Y34" s="12">
        <f t="shared" si="25"/>
        <v>4.16877825592748E-2</v>
      </c>
      <c r="Z34" s="12">
        <f t="shared" si="26"/>
        <v>1.20253218920985E-2</v>
      </c>
      <c r="AA34" s="12">
        <f t="shared" si="27"/>
        <v>7.8142832192359304E-2</v>
      </c>
      <c r="AB34" s="12">
        <f t="shared" si="28"/>
        <v>0</v>
      </c>
      <c r="AF34" s="4">
        <f t="shared" si="29"/>
        <v>1.9641301826989901</v>
      </c>
    </row>
    <row r="35" spans="1:32" ht="24.95" hidden="1" customHeight="1">
      <c r="A35" s="25"/>
      <c r="B35" s="25" t="s">
        <v>36</v>
      </c>
      <c r="C35" s="1" t="s">
        <v>37</v>
      </c>
      <c r="D35" s="12">
        <f t="shared" si="4"/>
        <v>9.1621500130274307E-3</v>
      </c>
      <c r="E35" s="12">
        <f t="shared" si="5"/>
        <v>1.3743225019541099E-2</v>
      </c>
      <c r="F35" s="12">
        <f t="shared" si="6"/>
        <v>2.65702350377796E-2</v>
      </c>
      <c r="G35" s="12">
        <f t="shared" si="7"/>
        <v>7.0880683038283501E-2</v>
      </c>
      <c r="H35" s="12">
        <f t="shared" si="8"/>
        <v>0.279445575397337</v>
      </c>
      <c r="I35" s="12">
        <f t="shared" si="9"/>
        <v>6.0470190085981E-2</v>
      </c>
      <c r="J35" s="12">
        <f t="shared" si="10"/>
        <v>9.0155556128189901E-2</v>
      </c>
      <c r="K35" s="12">
        <f t="shared" si="11"/>
        <v>4.15045395590143E-2</v>
      </c>
      <c r="L35" s="12">
        <f t="shared" si="12"/>
        <v>0.15855100597544</v>
      </c>
      <c r="M35" s="12">
        <f t="shared" si="13"/>
        <v>1.14526875162843E-2</v>
      </c>
      <c r="N35" s="12">
        <f t="shared" si="14"/>
        <v>5.0391825071650796E-3</v>
      </c>
      <c r="O35" s="12">
        <f t="shared" si="15"/>
        <v>2.03405227579217</v>
      </c>
      <c r="P35" s="12">
        <f t="shared" si="16"/>
        <v>1.14526875162843E-2</v>
      </c>
      <c r="Q35" s="12">
        <f t="shared" si="17"/>
        <v>5.9553975084678298E-3</v>
      </c>
      <c r="R35" s="12">
        <f t="shared" si="18"/>
        <v>1.3514171269215501E-2</v>
      </c>
      <c r="S35" s="12">
        <f t="shared" si="19"/>
        <v>0.47185072567091302</v>
      </c>
      <c r="T35" s="12">
        <f t="shared" si="20"/>
        <v>0.27349017788886898</v>
      </c>
      <c r="U35" s="12">
        <f t="shared" si="21"/>
        <v>1.21398487672613E-2</v>
      </c>
      <c r="V35" s="12">
        <f t="shared" si="22"/>
        <v>2.2905375032568598E-3</v>
      </c>
      <c r="W35" s="12">
        <f t="shared" si="23"/>
        <v>5.6793877393253797E-2</v>
      </c>
      <c r="X35" s="12">
        <f t="shared" si="24"/>
        <v>1.6033762522797999E-2</v>
      </c>
      <c r="Y35" s="12">
        <f t="shared" si="25"/>
        <v>8.3375565118549599E-2</v>
      </c>
      <c r="Z35" s="12">
        <f t="shared" si="26"/>
        <v>2.4050643784196999E-2</v>
      </c>
      <c r="AA35" s="12">
        <f t="shared" si="27"/>
        <v>0.156285664384719</v>
      </c>
      <c r="AB35" s="12">
        <f t="shared" si="28"/>
        <v>7.1739634602004804E-2</v>
      </c>
      <c r="AF35" s="4">
        <f t="shared" si="29"/>
        <v>4</v>
      </c>
    </row>
    <row r="36" spans="1:32" ht="24.95" hidden="1" customHeight="1">
      <c r="A36" s="26"/>
      <c r="B36" s="26"/>
      <c r="C36" s="1" t="s">
        <v>38</v>
      </c>
      <c r="D36" s="12">
        <f t="shared" si="4"/>
        <v>9.1621500130274307E-3</v>
      </c>
      <c r="E36" s="12">
        <f t="shared" si="5"/>
        <v>1.3743225019541099E-2</v>
      </c>
      <c r="F36" s="12">
        <f t="shared" si="6"/>
        <v>2.65702350377796E-2</v>
      </c>
      <c r="G36" s="12">
        <f t="shared" si="7"/>
        <v>7.0880683038283501E-2</v>
      </c>
      <c r="H36" s="12">
        <f t="shared" si="8"/>
        <v>0.279445575397337</v>
      </c>
      <c r="I36" s="12">
        <f t="shared" si="9"/>
        <v>6.0470190085981E-2</v>
      </c>
      <c r="J36" s="12">
        <f t="shared" si="10"/>
        <v>9.0155556128189901E-2</v>
      </c>
      <c r="K36" s="12">
        <f t="shared" si="11"/>
        <v>4.15045395590143E-2</v>
      </c>
      <c r="L36" s="12">
        <f t="shared" si="12"/>
        <v>0.15855100597544</v>
      </c>
      <c r="M36" s="12">
        <f t="shared" si="13"/>
        <v>1.14526875162843E-2</v>
      </c>
      <c r="N36" s="12">
        <f t="shared" si="14"/>
        <v>5.0391825071650796E-3</v>
      </c>
      <c r="O36" s="12">
        <f t="shared" si="15"/>
        <v>2.03405227579217</v>
      </c>
      <c r="P36" s="12">
        <f t="shared" si="16"/>
        <v>1.14526875162843E-2</v>
      </c>
      <c r="Q36" s="12">
        <f t="shared" si="17"/>
        <v>5.9553975084678298E-3</v>
      </c>
      <c r="R36" s="12">
        <f t="shared" si="18"/>
        <v>1.3514171269215501E-2</v>
      </c>
      <c r="S36" s="12">
        <f t="shared" si="19"/>
        <v>0.47185072567091302</v>
      </c>
      <c r="T36" s="12">
        <f t="shared" si="20"/>
        <v>0.27349017788886898</v>
      </c>
      <c r="U36" s="12">
        <f t="shared" si="21"/>
        <v>1.21398487672613E-2</v>
      </c>
      <c r="V36" s="12">
        <f t="shared" si="22"/>
        <v>2.2905375032568598E-3</v>
      </c>
      <c r="W36" s="12">
        <f t="shared" si="23"/>
        <v>5.6793877393253797E-2</v>
      </c>
      <c r="X36" s="12">
        <f t="shared" si="24"/>
        <v>1.6033762522797999E-2</v>
      </c>
      <c r="Y36" s="12">
        <f t="shared" si="25"/>
        <v>8.3375565118549599E-2</v>
      </c>
      <c r="Z36" s="12">
        <f t="shared" si="26"/>
        <v>2.4050643784196999E-2</v>
      </c>
      <c r="AA36" s="12">
        <f t="shared" si="27"/>
        <v>0.156285664384719</v>
      </c>
      <c r="AB36" s="12">
        <f t="shared" si="28"/>
        <v>7.1739634602004804E-2</v>
      </c>
      <c r="AF36" s="4">
        <f t="shared" si="29"/>
        <v>4</v>
      </c>
    </row>
    <row r="37" spans="1:32" ht="24.95" hidden="1" customHeight="1">
      <c r="A37" s="25" t="s">
        <v>39</v>
      </c>
      <c r="B37" s="25" t="s">
        <v>40</v>
      </c>
      <c r="C37" s="7" t="s">
        <v>41</v>
      </c>
      <c r="D37" s="12">
        <f t="shared" si="4"/>
        <v>4.5810750065137197E-3</v>
      </c>
      <c r="E37" s="12">
        <f t="shared" si="5"/>
        <v>6.8716125097705704E-3</v>
      </c>
      <c r="F37" s="12">
        <f t="shared" si="6"/>
        <v>1.32851175188898E-2</v>
      </c>
      <c r="G37" s="12">
        <f t="shared" si="7"/>
        <v>3.5440341519141702E-2</v>
      </c>
      <c r="H37" s="12">
        <f t="shared" si="8"/>
        <v>0.139722787698668</v>
      </c>
      <c r="I37" s="12">
        <f t="shared" si="9"/>
        <v>3.02350950429905E-2</v>
      </c>
      <c r="J37" s="12">
        <f t="shared" si="10"/>
        <v>4.5077778064094999E-2</v>
      </c>
      <c r="K37" s="12">
        <f t="shared" si="11"/>
        <v>2.0752269779507101E-2</v>
      </c>
      <c r="L37" s="12">
        <f t="shared" si="12"/>
        <v>7.9275502987719806E-2</v>
      </c>
      <c r="M37" s="12">
        <f t="shared" si="13"/>
        <v>5.7263437581421403E-3</v>
      </c>
      <c r="N37" s="12">
        <f t="shared" si="14"/>
        <v>2.5195912535825398E-3</v>
      </c>
      <c r="O37" s="12">
        <f t="shared" si="15"/>
        <v>1.0170261378960801</v>
      </c>
      <c r="P37" s="12">
        <f t="shared" si="16"/>
        <v>5.7263437581421403E-3</v>
      </c>
      <c r="Q37" s="12">
        <f t="shared" si="17"/>
        <v>2.9776987542339201E-3</v>
      </c>
      <c r="R37" s="12">
        <f t="shared" si="18"/>
        <v>6.7570856346077304E-3</v>
      </c>
      <c r="S37" s="12">
        <f t="shared" si="19"/>
        <v>0.23592536283545601</v>
      </c>
      <c r="T37" s="12">
        <f t="shared" si="20"/>
        <v>0.13674508894443399</v>
      </c>
      <c r="U37" s="12">
        <f t="shared" si="21"/>
        <v>6.0699243836306697E-3</v>
      </c>
      <c r="V37" s="12">
        <f t="shared" si="22"/>
        <v>1.1452687516284299E-3</v>
      </c>
      <c r="W37" s="12">
        <f t="shared" si="23"/>
        <v>2.8396938696626899E-2</v>
      </c>
      <c r="X37" s="12">
        <f t="shared" si="24"/>
        <v>8.0168812613989997E-3</v>
      </c>
      <c r="Y37" s="12">
        <f t="shared" si="25"/>
        <v>4.16877825592748E-2</v>
      </c>
      <c r="Z37" s="12">
        <f t="shared" si="26"/>
        <v>1.20253218920985E-2</v>
      </c>
      <c r="AA37" s="12">
        <f t="shared" si="27"/>
        <v>7.8142832192359304E-2</v>
      </c>
      <c r="AB37" s="12">
        <f t="shared" si="28"/>
        <v>3.5869817301002402E-2</v>
      </c>
      <c r="AF37" s="4">
        <f t="shared" si="29"/>
        <v>1.99999999999999</v>
      </c>
    </row>
    <row r="38" spans="1:32" ht="24.95" hidden="1" customHeight="1">
      <c r="A38" s="25"/>
      <c r="B38" s="25"/>
      <c r="C38" s="7" t="s">
        <v>42</v>
      </c>
      <c r="D38" s="12">
        <f t="shared" si="4"/>
        <v>4.5810750065137197E-3</v>
      </c>
      <c r="E38" s="12">
        <f t="shared" si="5"/>
        <v>6.8716125097705704E-3</v>
      </c>
      <c r="F38" s="12">
        <f t="shared" si="6"/>
        <v>1.32851175188898E-2</v>
      </c>
      <c r="G38" s="12">
        <f t="shared" si="7"/>
        <v>3.5440341519141702E-2</v>
      </c>
      <c r="H38" s="12">
        <f t="shared" si="8"/>
        <v>0.139722787698668</v>
      </c>
      <c r="I38" s="12">
        <f t="shared" si="9"/>
        <v>2.9932744092560599E-2</v>
      </c>
      <c r="J38" s="12">
        <f t="shared" si="10"/>
        <v>3.9217666915762603E-2</v>
      </c>
      <c r="K38" s="12">
        <f t="shared" si="11"/>
        <v>2.0544747081712101E-2</v>
      </c>
      <c r="L38" s="12">
        <f t="shared" si="12"/>
        <v>7.9275502987719806E-2</v>
      </c>
      <c r="M38" s="12">
        <f t="shared" si="13"/>
        <v>5.15370938232793E-3</v>
      </c>
      <c r="N38" s="12">
        <f t="shared" si="14"/>
        <v>2.3558178220996701E-3</v>
      </c>
      <c r="O38" s="12">
        <f t="shared" si="15"/>
        <v>0.91532352410647599</v>
      </c>
      <c r="P38" s="12">
        <f t="shared" si="16"/>
        <v>5.6690803205607203E-3</v>
      </c>
      <c r="Q38" s="12">
        <f t="shared" si="17"/>
        <v>2.9330332729204101E-3</v>
      </c>
      <c r="R38" s="12">
        <f t="shared" si="18"/>
        <v>6.65572935008861E-3</v>
      </c>
      <c r="S38" s="12">
        <f t="shared" si="19"/>
        <v>0.23592536283545601</v>
      </c>
      <c r="T38" s="12">
        <f t="shared" si="20"/>
        <v>0.13606136349971201</v>
      </c>
      <c r="U38" s="12">
        <f t="shared" si="21"/>
        <v>6.0699243836306697E-3</v>
      </c>
      <c r="V38" s="12">
        <f t="shared" si="22"/>
        <v>1.1452687516284299E-3</v>
      </c>
      <c r="W38" s="12">
        <f t="shared" si="23"/>
        <v>2.8396938696626899E-2</v>
      </c>
      <c r="X38" s="12">
        <f t="shared" si="24"/>
        <v>8.0168812613989997E-3</v>
      </c>
      <c r="Y38" s="12">
        <f t="shared" si="25"/>
        <v>4.16877825592748E-2</v>
      </c>
      <c r="Z38" s="12">
        <f t="shared" si="26"/>
        <v>1.15443090164146E-2</v>
      </c>
      <c r="AA38" s="12">
        <f t="shared" si="27"/>
        <v>6.7984264007352593E-2</v>
      </c>
      <c r="AB38" s="12">
        <f t="shared" si="28"/>
        <v>3.5869817301002402E-2</v>
      </c>
      <c r="AF38" s="4">
        <f t="shared" si="29"/>
        <v>1.87966440189771</v>
      </c>
    </row>
    <row r="39" spans="1:32" ht="24.95" hidden="1" customHeight="1">
      <c r="A39" s="25"/>
      <c r="B39" s="25"/>
      <c r="C39" s="7" t="s">
        <v>43</v>
      </c>
      <c r="D39" s="12">
        <f t="shared" si="4"/>
        <v>9.1621500130274307E-3</v>
      </c>
      <c r="E39" s="12">
        <f t="shared" si="5"/>
        <v>1.3743225019541099E-2</v>
      </c>
      <c r="F39" s="12">
        <f t="shared" si="6"/>
        <v>2.65702350377796E-2</v>
      </c>
      <c r="G39" s="12">
        <f t="shared" si="7"/>
        <v>7.0880683038283501E-2</v>
      </c>
      <c r="H39" s="12">
        <f t="shared" si="8"/>
        <v>0.279445575397337</v>
      </c>
      <c r="I39" s="12">
        <f t="shared" si="9"/>
        <v>6.0470190085981E-2</v>
      </c>
      <c r="J39" s="12">
        <f t="shared" si="10"/>
        <v>9.0155556128189901E-2</v>
      </c>
      <c r="K39" s="12">
        <f t="shared" si="11"/>
        <v>4.15045395590143E-2</v>
      </c>
      <c r="L39" s="12">
        <f t="shared" si="12"/>
        <v>0.15855100597544</v>
      </c>
      <c r="M39" s="12">
        <f t="shared" si="13"/>
        <v>1.14526875162843E-2</v>
      </c>
      <c r="N39" s="12">
        <f t="shared" si="14"/>
        <v>5.0391825071650796E-3</v>
      </c>
      <c r="O39" s="12">
        <f t="shared" si="15"/>
        <v>2.03405227579217</v>
      </c>
      <c r="P39" s="12">
        <f t="shared" si="16"/>
        <v>1.14526875162843E-2</v>
      </c>
      <c r="Q39" s="12">
        <f t="shared" si="17"/>
        <v>5.9553975084678298E-3</v>
      </c>
      <c r="R39" s="12">
        <f t="shared" si="18"/>
        <v>1.3514171269215501E-2</v>
      </c>
      <c r="S39" s="12">
        <f t="shared" si="19"/>
        <v>0.47185072567091302</v>
      </c>
      <c r="T39" s="12">
        <f t="shared" si="20"/>
        <v>0.27349017788886898</v>
      </c>
      <c r="U39" s="12">
        <f t="shared" si="21"/>
        <v>1.21398487672613E-2</v>
      </c>
      <c r="V39" s="12">
        <f t="shared" si="22"/>
        <v>2.2905375032568598E-3</v>
      </c>
      <c r="W39" s="12">
        <f t="shared" si="23"/>
        <v>5.6793877393253797E-2</v>
      </c>
      <c r="X39" s="12">
        <f t="shared" si="24"/>
        <v>1.6033762522797999E-2</v>
      </c>
      <c r="Y39" s="12">
        <f t="shared" si="25"/>
        <v>8.3375565118549599E-2</v>
      </c>
      <c r="Z39" s="12">
        <f t="shared" si="26"/>
        <v>2.4050643784196999E-2</v>
      </c>
      <c r="AA39" s="12">
        <f t="shared" si="27"/>
        <v>0.156285664384719</v>
      </c>
      <c r="AB39" s="12">
        <f t="shared" si="28"/>
        <v>7.1739634602004804E-2</v>
      </c>
      <c r="AF39" s="4">
        <f t="shared" si="29"/>
        <v>4</v>
      </c>
    </row>
    <row r="40" spans="1:32" ht="24.95" hidden="1" customHeight="1">
      <c r="A40" s="25"/>
      <c r="B40" s="8" t="s">
        <v>44</v>
      </c>
      <c r="C40" s="7" t="s">
        <v>45</v>
      </c>
      <c r="D40" s="12">
        <f t="shared" si="4"/>
        <v>1.3743225019541099E-2</v>
      </c>
      <c r="E40" s="12">
        <f t="shared" si="5"/>
        <v>2.0614837529311699E-2</v>
      </c>
      <c r="F40" s="12">
        <f t="shared" si="6"/>
        <v>3.9855352556669298E-2</v>
      </c>
      <c r="G40" s="12">
        <f t="shared" si="7"/>
        <v>0.106321024557425</v>
      </c>
      <c r="H40" s="12">
        <f t="shared" si="8"/>
        <v>0.41916836309600503</v>
      </c>
      <c r="I40" s="12">
        <f t="shared" si="9"/>
        <v>9.0705285128971594E-2</v>
      </c>
      <c r="J40" s="12">
        <f t="shared" si="10"/>
        <v>0.135233334192285</v>
      </c>
      <c r="K40" s="12">
        <f t="shared" si="11"/>
        <v>6.2256809338521402E-2</v>
      </c>
      <c r="L40" s="12">
        <f t="shared" si="12"/>
        <v>0.23782650896315999</v>
      </c>
      <c r="M40" s="12">
        <f t="shared" si="13"/>
        <v>1.7179031274426399E-2</v>
      </c>
      <c r="N40" s="12">
        <f t="shared" si="14"/>
        <v>7.5587737607476198E-3</v>
      </c>
      <c r="O40" s="12">
        <f t="shared" si="15"/>
        <v>3.0510784136882498</v>
      </c>
      <c r="P40" s="12">
        <f t="shared" si="16"/>
        <v>1.7179031274426399E-2</v>
      </c>
      <c r="Q40" s="12">
        <f t="shared" si="17"/>
        <v>8.9330962627017507E-3</v>
      </c>
      <c r="R40" s="12">
        <f t="shared" si="18"/>
        <v>2.0271256903823202E-2</v>
      </c>
      <c r="S40" s="12">
        <f t="shared" si="19"/>
        <v>0.70777608850636897</v>
      </c>
      <c r="T40" s="12">
        <f t="shared" si="20"/>
        <v>0.41023526683330303</v>
      </c>
      <c r="U40" s="12">
        <f t="shared" si="21"/>
        <v>1.8209773150891999E-2</v>
      </c>
      <c r="V40" s="12">
        <f t="shared" si="22"/>
        <v>3.43580625488529E-3</v>
      </c>
      <c r="W40" s="12">
        <f t="shared" si="23"/>
        <v>8.5190816089880703E-2</v>
      </c>
      <c r="X40" s="12">
        <f t="shared" si="24"/>
        <v>2.4050643784196999E-2</v>
      </c>
      <c r="Y40" s="12">
        <f t="shared" si="25"/>
        <v>0.12506334767782401</v>
      </c>
      <c r="Z40" s="12">
        <f t="shared" si="26"/>
        <v>3.60759656762955E-2</v>
      </c>
      <c r="AA40" s="12">
        <f t="shared" si="27"/>
        <v>0.23442849657707801</v>
      </c>
      <c r="AB40" s="12">
        <f t="shared" si="28"/>
        <v>0.107609451903007</v>
      </c>
      <c r="AF40" s="4">
        <f t="shared" si="29"/>
        <v>6</v>
      </c>
    </row>
    <row r="41" spans="1:32" ht="24.95" hidden="1" customHeight="1">
      <c r="A41" s="8" t="s">
        <v>39</v>
      </c>
      <c r="B41" s="8" t="s">
        <v>44</v>
      </c>
      <c r="C41" s="7" t="s">
        <v>46</v>
      </c>
      <c r="D41" s="12">
        <f t="shared" si="4"/>
        <v>1.3743225019541099E-2</v>
      </c>
      <c r="E41" s="12">
        <f t="shared" si="5"/>
        <v>2.0614837529311699E-2</v>
      </c>
      <c r="F41" s="12">
        <f t="shared" si="6"/>
        <v>3.9855352556669298E-2</v>
      </c>
      <c r="G41" s="12">
        <f t="shared" si="7"/>
        <v>0.106321024557425</v>
      </c>
      <c r="H41" s="12">
        <f t="shared" si="8"/>
        <v>0.41916836309600503</v>
      </c>
      <c r="I41" s="12">
        <f t="shared" si="9"/>
        <v>9.0705285128971594E-2</v>
      </c>
      <c r="J41" s="12">
        <f t="shared" si="10"/>
        <v>0.135233334192285</v>
      </c>
      <c r="K41" s="12">
        <f t="shared" si="11"/>
        <v>6.2256809338521402E-2</v>
      </c>
      <c r="L41" s="12">
        <f t="shared" si="12"/>
        <v>0.19818875746930001</v>
      </c>
      <c r="M41" s="12">
        <f t="shared" si="13"/>
        <v>1.7179031274426399E-2</v>
      </c>
      <c r="N41" s="12">
        <f t="shared" si="14"/>
        <v>7.5587737607476198E-3</v>
      </c>
      <c r="O41" s="12">
        <f t="shared" si="15"/>
        <v>3.0510784136882498</v>
      </c>
      <c r="P41" s="12">
        <f t="shared" si="16"/>
        <v>1.7179031274426399E-2</v>
      </c>
      <c r="Q41" s="12">
        <f t="shared" si="17"/>
        <v>8.9330962627017507E-3</v>
      </c>
      <c r="R41" s="12">
        <f t="shared" si="18"/>
        <v>2.0271256903823202E-2</v>
      </c>
      <c r="S41" s="12">
        <f t="shared" si="19"/>
        <v>0.70777608850636897</v>
      </c>
      <c r="T41" s="12">
        <f t="shared" si="20"/>
        <v>0.41023526683330303</v>
      </c>
      <c r="U41" s="12">
        <f t="shared" si="21"/>
        <v>1.8209773150891999E-2</v>
      </c>
      <c r="V41" s="12">
        <f t="shared" si="22"/>
        <v>3.43580625488529E-3</v>
      </c>
      <c r="W41" s="12">
        <f t="shared" si="23"/>
        <v>8.5190816089880703E-2</v>
      </c>
      <c r="X41" s="12">
        <f t="shared" si="24"/>
        <v>2.4050643784196999E-2</v>
      </c>
      <c r="Y41" s="12">
        <f t="shared" si="25"/>
        <v>0.12506334767782401</v>
      </c>
      <c r="Z41" s="12">
        <f t="shared" si="26"/>
        <v>3.60759656762955E-2</v>
      </c>
      <c r="AA41" s="12">
        <f t="shared" si="27"/>
        <v>0.23442849657707801</v>
      </c>
      <c r="AB41" s="12">
        <f t="shared" si="28"/>
        <v>0.107609451903007</v>
      </c>
      <c r="AF41" s="4">
        <f t="shared" si="29"/>
        <v>5.96036224850614</v>
      </c>
    </row>
    <row r="42" spans="1:32" ht="24.95" hidden="1" customHeight="1">
      <c r="A42" s="27" t="s">
        <v>47</v>
      </c>
      <c r="B42" s="28" t="s">
        <v>48</v>
      </c>
      <c r="C42" s="5" t="s">
        <v>49</v>
      </c>
      <c r="D42" s="12">
        <f t="shared" si="4"/>
        <v>1.14526875162843E-2</v>
      </c>
      <c r="E42" s="12">
        <f t="shared" si="5"/>
        <v>1.7179031274426399E-2</v>
      </c>
      <c r="F42" s="12">
        <f t="shared" si="6"/>
        <v>3.3212793797224402E-2</v>
      </c>
      <c r="G42" s="12">
        <f t="shared" si="7"/>
        <v>8.8600853797854304E-2</v>
      </c>
      <c r="H42" s="12">
        <f t="shared" si="8"/>
        <v>0.34930696924667098</v>
      </c>
      <c r="I42" s="12">
        <f t="shared" si="9"/>
        <v>7.5587737607476294E-2</v>
      </c>
      <c r="J42" s="12">
        <f t="shared" si="10"/>
        <v>0.11269444516023699</v>
      </c>
      <c r="K42" s="12">
        <f t="shared" si="11"/>
        <v>5.1880674448767802E-2</v>
      </c>
      <c r="L42" s="12">
        <f t="shared" si="12"/>
        <v>0.19818875746930001</v>
      </c>
      <c r="M42" s="12">
        <f t="shared" si="13"/>
        <v>1.43158593953554E-2</v>
      </c>
      <c r="N42" s="12">
        <f t="shared" si="14"/>
        <v>6.2989781339563497E-3</v>
      </c>
      <c r="O42" s="12">
        <f t="shared" si="15"/>
        <v>2.5425653447402099</v>
      </c>
      <c r="P42" s="12">
        <f t="shared" si="16"/>
        <v>1.43158593953554E-2</v>
      </c>
      <c r="Q42" s="12">
        <f t="shared" si="17"/>
        <v>7.4442468855847902E-3</v>
      </c>
      <c r="R42" s="12">
        <f t="shared" si="18"/>
        <v>1.6892714086519298E-2</v>
      </c>
      <c r="S42" s="12">
        <f t="shared" si="19"/>
        <v>0.58981340708864105</v>
      </c>
      <c r="T42" s="12">
        <f t="shared" si="20"/>
        <v>0.341862722361086</v>
      </c>
      <c r="U42" s="12">
        <f t="shared" si="21"/>
        <v>1.51748109590767E-2</v>
      </c>
      <c r="V42" s="12">
        <f t="shared" si="22"/>
        <v>2.8631718790710701E-3</v>
      </c>
      <c r="W42" s="12">
        <f t="shared" si="23"/>
        <v>7.0992346741567194E-2</v>
      </c>
      <c r="X42" s="12">
        <f t="shared" si="24"/>
        <v>2.0042203153497501E-2</v>
      </c>
      <c r="Y42" s="12">
        <f t="shared" si="25"/>
        <v>0.104219456398187</v>
      </c>
      <c r="Z42" s="12">
        <f t="shared" si="26"/>
        <v>3.00633047302463E-2</v>
      </c>
      <c r="AA42" s="12">
        <f t="shared" si="27"/>
        <v>0.156285664384719</v>
      </c>
      <c r="AB42" s="12">
        <f t="shared" si="28"/>
        <v>7.1739634602004804E-2</v>
      </c>
      <c r="AF42" s="4">
        <f t="shared" si="29"/>
        <v>4.9429936752533203</v>
      </c>
    </row>
    <row r="43" spans="1:32" ht="24.95" hidden="1" customHeight="1">
      <c r="A43" s="27"/>
      <c r="B43" s="25"/>
      <c r="C43" s="5" t="s">
        <v>50</v>
      </c>
      <c r="D43" s="12">
        <f t="shared" si="4"/>
        <v>1.14526875162843E-2</v>
      </c>
      <c r="E43" s="12">
        <f t="shared" si="5"/>
        <v>1.7179031274426399E-2</v>
      </c>
      <c r="F43" s="12">
        <f t="shared" si="6"/>
        <v>3.3212793797224402E-2</v>
      </c>
      <c r="G43" s="12">
        <f t="shared" si="7"/>
        <v>8.8600853797854304E-2</v>
      </c>
      <c r="H43" s="12">
        <f t="shared" si="8"/>
        <v>0.34930696924667098</v>
      </c>
      <c r="I43" s="12">
        <f t="shared" si="9"/>
        <v>7.5587737607476294E-2</v>
      </c>
      <c r="J43" s="12">
        <f t="shared" si="10"/>
        <v>0.11269444516023699</v>
      </c>
      <c r="K43" s="12">
        <f t="shared" si="11"/>
        <v>5.1880674448767802E-2</v>
      </c>
      <c r="L43" s="12">
        <f t="shared" si="12"/>
        <v>0.19818875746930001</v>
      </c>
      <c r="M43" s="12">
        <f t="shared" si="13"/>
        <v>1.43158593953554E-2</v>
      </c>
      <c r="N43" s="12">
        <f t="shared" si="14"/>
        <v>6.2989781339563497E-3</v>
      </c>
      <c r="O43" s="12">
        <f t="shared" si="15"/>
        <v>2.5425653447402099</v>
      </c>
      <c r="P43" s="12">
        <f t="shared" si="16"/>
        <v>1.43158593953554E-2</v>
      </c>
      <c r="Q43" s="12">
        <f t="shared" si="17"/>
        <v>7.4442468855847902E-3</v>
      </c>
      <c r="R43" s="12">
        <f t="shared" si="18"/>
        <v>1.6892714086519298E-2</v>
      </c>
      <c r="S43" s="12">
        <f t="shared" si="19"/>
        <v>0.58981340708864105</v>
      </c>
      <c r="T43" s="12">
        <f t="shared" si="20"/>
        <v>0.341862722361086</v>
      </c>
      <c r="U43" s="12">
        <f t="shared" si="21"/>
        <v>1.51748109590767E-2</v>
      </c>
      <c r="V43" s="12">
        <f t="shared" si="22"/>
        <v>2.8631718790710701E-3</v>
      </c>
      <c r="W43" s="12">
        <f t="shared" si="23"/>
        <v>7.0992346741567194E-2</v>
      </c>
      <c r="X43" s="12">
        <f t="shared" si="24"/>
        <v>2.0042203153497501E-2</v>
      </c>
      <c r="Y43" s="12">
        <f t="shared" si="25"/>
        <v>0.104219456398187</v>
      </c>
      <c r="Z43" s="12">
        <f t="shared" si="26"/>
        <v>3.00633047302463E-2</v>
      </c>
      <c r="AA43" s="12">
        <f t="shared" si="27"/>
        <v>0.156285664384719</v>
      </c>
      <c r="AB43" s="12">
        <f t="shared" si="28"/>
        <v>7.1739634602004804E-2</v>
      </c>
      <c r="AF43" s="4">
        <f t="shared" si="29"/>
        <v>4.9429936752533203</v>
      </c>
    </row>
    <row r="44" spans="1:32" ht="24.95" hidden="1" customHeight="1">
      <c r="A44" s="27"/>
      <c r="B44" s="1" t="s">
        <v>51</v>
      </c>
      <c r="C44" s="5" t="s">
        <v>52</v>
      </c>
      <c r="D44" s="12">
        <f t="shared" si="4"/>
        <v>1.14526875162843E-2</v>
      </c>
      <c r="E44" s="12">
        <f t="shared" si="5"/>
        <v>1.7179031274426399E-2</v>
      </c>
      <c r="F44" s="12">
        <f t="shared" si="6"/>
        <v>3.3212793797224402E-2</v>
      </c>
      <c r="G44" s="12">
        <f t="shared" si="7"/>
        <v>8.8600853797854304E-2</v>
      </c>
      <c r="H44" s="12">
        <f t="shared" si="8"/>
        <v>0.34930696924667098</v>
      </c>
      <c r="I44" s="12">
        <f t="shared" si="9"/>
        <v>7.5587737607476294E-2</v>
      </c>
      <c r="J44" s="12">
        <f t="shared" si="10"/>
        <v>0.11269444516023699</v>
      </c>
      <c r="K44" s="12">
        <f t="shared" si="11"/>
        <v>5.1880674448767802E-2</v>
      </c>
      <c r="L44" s="12">
        <f t="shared" si="12"/>
        <v>0.19818875746930001</v>
      </c>
      <c r="M44" s="12">
        <f t="shared" si="13"/>
        <v>1.43158593953554E-2</v>
      </c>
      <c r="N44" s="12">
        <f t="shared" si="14"/>
        <v>6.2989781339563497E-3</v>
      </c>
      <c r="O44" s="12">
        <f t="shared" si="15"/>
        <v>2.5425653447402099</v>
      </c>
      <c r="P44" s="12">
        <f t="shared" si="16"/>
        <v>1.43158593953554E-2</v>
      </c>
      <c r="Q44" s="12">
        <f t="shared" si="17"/>
        <v>7.4442468855847902E-3</v>
      </c>
      <c r="R44" s="12">
        <f t="shared" si="18"/>
        <v>1.6892714086519298E-2</v>
      </c>
      <c r="S44" s="12">
        <f t="shared" si="19"/>
        <v>0.58981340708864105</v>
      </c>
      <c r="T44" s="12">
        <f t="shared" si="20"/>
        <v>0.341862722361086</v>
      </c>
      <c r="U44" s="12">
        <f t="shared" si="21"/>
        <v>1.51748109590767E-2</v>
      </c>
      <c r="V44" s="12">
        <f t="shared" si="22"/>
        <v>2.8631718790710701E-3</v>
      </c>
      <c r="W44" s="12">
        <f t="shared" si="23"/>
        <v>7.0992346741567194E-2</v>
      </c>
      <c r="X44" s="12">
        <f t="shared" si="24"/>
        <v>2.0042203153497501E-2</v>
      </c>
      <c r="Y44" s="12">
        <f t="shared" si="25"/>
        <v>0.104219456398187</v>
      </c>
      <c r="Z44" s="12">
        <f t="shared" si="26"/>
        <v>3.00633047302463E-2</v>
      </c>
      <c r="AA44" s="12">
        <f t="shared" si="27"/>
        <v>0.195357080480898</v>
      </c>
      <c r="AB44" s="12">
        <f t="shared" si="28"/>
        <v>8.9674543252505998E-2</v>
      </c>
      <c r="AF44" s="4">
        <f t="shared" si="29"/>
        <v>5</v>
      </c>
    </row>
    <row r="45" spans="1:32" ht="24.95" hidden="1" customHeight="1">
      <c r="A45" s="27"/>
      <c r="B45" s="1" t="s">
        <v>53</v>
      </c>
      <c r="C45" s="5" t="s">
        <v>54</v>
      </c>
      <c r="D45" s="12">
        <f t="shared" si="4"/>
        <v>1.14526875162843E-2</v>
      </c>
      <c r="E45" s="12">
        <f t="shared" si="5"/>
        <v>1.7179031274426399E-2</v>
      </c>
      <c r="F45" s="12">
        <f t="shared" si="6"/>
        <v>3.3212793797224402E-2</v>
      </c>
      <c r="G45" s="12">
        <f t="shared" si="7"/>
        <v>8.8600853797854304E-2</v>
      </c>
      <c r="H45" s="12">
        <f t="shared" si="8"/>
        <v>0.34930696924667098</v>
      </c>
      <c r="I45" s="12">
        <f t="shared" si="9"/>
        <v>7.5587737607476294E-2</v>
      </c>
      <c r="J45" s="12">
        <f t="shared" si="10"/>
        <v>0.11269444516023699</v>
      </c>
      <c r="K45" s="12">
        <f t="shared" si="11"/>
        <v>5.1880674448767802E-2</v>
      </c>
      <c r="L45" s="12">
        <f t="shared" si="12"/>
        <v>0.19818875746930001</v>
      </c>
      <c r="M45" s="12">
        <f t="shared" si="13"/>
        <v>1.43158593953554E-2</v>
      </c>
      <c r="N45" s="12">
        <f t="shared" si="14"/>
        <v>6.2989781339563497E-3</v>
      </c>
      <c r="O45" s="12">
        <f t="shared" si="15"/>
        <v>2.5425653447402099</v>
      </c>
      <c r="P45" s="12">
        <f t="shared" si="16"/>
        <v>1.43158593953554E-2</v>
      </c>
      <c r="Q45" s="12">
        <f t="shared" si="17"/>
        <v>7.4442468855847902E-3</v>
      </c>
      <c r="R45" s="12">
        <f t="shared" si="18"/>
        <v>1.6892714086519298E-2</v>
      </c>
      <c r="S45" s="12">
        <f t="shared" si="19"/>
        <v>0.58981340708864105</v>
      </c>
      <c r="T45" s="12">
        <f t="shared" si="20"/>
        <v>0.341862722361086</v>
      </c>
      <c r="U45" s="12">
        <f t="shared" si="21"/>
        <v>1.51748109590767E-2</v>
      </c>
      <c r="V45" s="12">
        <f t="shared" si="22"/>
        <v>2.8631718790710701E-3</v>
      </c>
      <c r="W45" s="12">
        <f t="shared" si="23"/>
        <v>7.0992346741567194E-2</v>
      </c>
      <c r="X45" s="12">
        <f t="shared" si="24"/>
        <v>2.0042203153497501E-2</v>
      </c>
      <c r="Y45" s="12">
        <f t="shared" si="25"/>
        <v>0.104219456398187</v>
      </c>
      <c r="Z45" s="12">
        <f t="shared" si="26"/>
        <v>3.00633047302463E-2</v>
      </c>
      <c r="AA45" s="12">
        <f t="shared" si="27"/>
        <v>0.195357080480898</v>
      </c>
      <c r="AB45" s="12">
        <f t="shared" si="28"/>
        <v>8.9674543252505998E-2</v>
      </c>
      <c r="AF45" s="4">
        <f t="shared" si="29"/>
        <v>5</v>
      </c>
    </row>
    <row r="46" spans="1:32" ht="24.95" hidden="1" customHeight="1">
      <c r="A46" s="28"/>
      <c r="B46" s="1" t="s">
        <v>55</v>
      </c>
      <c r="C46" s="5" t="s">
        <v>56</v>
      </c>
      <c r="D46" s="12">
        <f t="shared" si="4"/>
        <v>1.14526875162843E-2</v>
      </c>
      <c r="E46" s="12">
        <f t="shared" si="5"/>
        <v>1.7179031274426399E-2</v>
      </c>
      <c r="F46" s="12">
        <f t="shared" si="6"/>
        <v>3.3212793797224402E-2</v>
      </c>
      <c r="G46" s="12">
        <f t="shared" si="7"/>
        <v>8.8600853797854304E-2</v>
      </c>
      <c r="H46" s="12">
        <f t="shared" si="8"/>
        <v>0.34930696924667098</v>
      </c>
      <c r="I46" s="12">
        <f t="shared" si="9"/>
        <v>7.5587737607476294E-2</v>
      </c>
      <c r="J46" s="12">
        <f t="shared" si="10"/>
        <v>0.11269444516023699</v>
      </c>
      <c r="K46" s="12">
        <f t="shared" si="11"/>
        <v>5.1880674448767802E-2</v>
      </c>
      <c r="L46" s="12">
        <f t="shared" si="12"/>
        <v>0.19818875746930001</v>
      </c>
      <c r="M46" s="12">
        <f t="shared" si="13"/>
        <v>1.43158593953554E-2</v>
      </c>
      <c r="N46" s="12">
        <f t="shared" si="14"/>
        <v>6.2989781339563497E-3</v>
      </c>
      <c r="O46" s="12">
        <f t="shared" si="15"/>
        <v>2.5425653447402099</v>
      </c>
      <c r="P46" s="12">
        <f t="shared" si="16"/>
        <v>1.43158593953554E-2</v>
      </c>
      <c r="Q46" s="12">
        <f t="shared" si="17"/>
        <v>7.4442468855847902E-3</v>
      </c>
      <c r="R46" s="12">
        <f t="shared" si="18"/>
        <v>1.6892714086519298E-2</v>
      </c>
      <c r="S46" s="12">
        <f t="shared" si="19"/>
        <v>0.58981340708864105</v>
      </c>
      <c r="T46" s="12">
        <f t="shared" si="20"/>
        <v>0.341862722361086</v>
      </c>
      <c r="U46" s="12">
        <f t="shared" si="21"/>
        <v>1.51748109590767E-2</v>
      </c>
      <c r="V46" s="12">
        <f t="shared" si="22"/>
        <v>2.8631718790710701E-3</v>
      </c>
      <c r="W46" s="12">
        <f t="shared" si="23"/>
        <v>7.0992346741567194E-2</v>
      </c>
      <c r="X46" s="12">
        <f t="shared" si="24"/>
        <v>2.0042203153497501E-2</v>
      </c>
      <c r="Y46" s="12">
        <f t="shared" si="25"/>
        <v>0.104219456398187</v>
      </c>
      <c r="Z46" s="12">
        <f t="shared" si="26"/>
        <v>3.00633047302463E-2</v>
      </c>
      <c r="AA46" s="12">
        <f t="shared" si="27"/>
        <v>0.195357080480898</v>
      </c>
      <c r="AB46" s="12">
        <f t="shared" si="28"/>
        <v>8.9674543252505998E-2</v>
      </c>
      <c r="AF46" s="4">
        <f t="shared" si="29"/>
        <v>5</v>
      </c>
    </row>
    <row r="47" spans="1:32" ht="24.95" hidden="1" customHeight="1">
      <c r="A47" s="9"/>
      <c r="B47" s="26" t="s">
        <v>57</v>
      </c>
      <c r="C47" s="5" t="s">
        <v>58</v>
      </c>
      <c r="D47" s="12">
        <f t="shared" si="4"/>
        <v>0</v>
      </c>
      <c r="E47" s="12">
        <f t="shared" si="5"/>
        <v>0</v>
      </c>
      <c r="F47" s="12">
        <f t="shared" si="6"/>
        <v>0</v>
      </c>
      <c r="G47" s="12">
        <f t="shared" si="7"/>
        <v>0</v>
      </c>
      <c r="H47" s="12">
        <f t="shared" si="8"/>
        <v>0</v>
      </c>
      <c r="I47" s="12">
        <f t="shared" si="9"/>
        <v>0</v>
      </c>
      <c r="J47" s="12">
        <f t="shared" si="10"/>
        <v>0</v>
      </c>
      <c r="K47" s="12">
        <f t="shared" si="11"/>
        <v>0</v>
      </c>
      <c r="L47" s="12">
        <f t="shared" si="12"/>
        <v>0</v>
      </c>
      <c r="M47" s="12">
        <f t="shared" si="13"/>
        <v>0</v>
      </c>
      <c r="N47" s="12">
        <f t="shared" si="14"/>
        <v>0</v>
      </c>
      <c r="O47" s="12">
        <f t="shared" si="15"/>
        <v>0</v>
      </c>
      <c r="P47" s="12">
        <f t="shared" si="16"/>
        <v>0</v>
      </c>
      <c r="Q47" s="12">
        <f t="shared" si="17"/>
        <v>0</v>
      </c>
      <c r="R47" s="12">
        <f t="shared" si="18"/>
        <v>0</v>
      </c>
      <c r="S47" s="12">
        <f t="shared" si="19"/>
        <v>0</v>
      </c>
      <c r="T47" s="12">
        <f t="shared" si="20"/>
        <v>0</v>
      </c>
      <c r="U47" s="12">
        <f t="shared" si="21"/>
        <v>0</v>
      </c>
      <c r="V47" s="12">
        <f t="shared" si="22"/>
        <v>0</v>
      </c>
      <c r="W47" s="12">
        <f t="shared" si="23"/>
        <v>0</v>
      </c>
      <c r="X47" s="12">
        <f t="shared" si="24"/>
        <v>0</v>
      </c>
      <c r="Y47" s="12">
        <f t="shared" si="25"/>
        <v>0</v>
      </c>
      <c r="Z47" s="12">
        <f t="shared" si="26"/>
        <v>0</v>
      </c>
      <c r="AA47" s="12">
        <f t="shared" si="27"/>
        <v>0</v>
      </c>
      <c r="AB47" s="12">
        <f t="shared" si="28"/>
        <v>0</v>
      </c>
      <c r="AF47" s="4">
        <f t="shared" si="29"/>
        <v>0</v>
      </c>
    </row>
    <row r="48" spans="1:32" ht="24.95" hidden="1" customHeight="1">
      <c r="A48" s="27" t="s">
        <v>59</v>
      </c>
      <c r="B48" s="27"/>
      <c r="C48" s="5" t="s">
        <v>60</v>
      </c>
      <c r="D48" s="12">
        <f t="shared" si="4"/>
        <v>5.2682362574907701E-2</v>
      </c>
      <c r="E48" s="12">
        <f t="shared" si="5"/>
        <v>0.103074187646559</v>
      </c>
      <c r="F48" s="12">
        <f t="shared" si="6"/>
        <v>0.152778851467232</v>
      </c>
      <c r="G48" s="12">
        <f t="shared" si="7"/>
        <v>0.38984375671055899</v>
      </c>
      <c r="H48" s="12">
        <f t="shared" si="8"/>
        <v>0.69861393849334197</v>
      </c>
      <c r="I48" s="12">
        <f t="shared" si="9"/>
        <v>0.34770359299439102</v>
      </c>
      <c r="J48" s="12">
        <f t="shared" si="10"/>
        <v>0.27046666838457001</v>
      </c>
      <c r="K48" s="12">
        <f t="shared" si="11"/>
        <v>0.23865110246433199</v>
      </c>
      <c r="L48" s="12">
        <f t="shared" si="12"/>
        <v>0.911668284358778</v>
      </c>
      <c r="M48" s="12">
        <f t="shared" si="13"/>
        <v>7.7305640734918996E-2</v>
      </c>
      <c r="N48" s="12">
        <f t="shared" si="14"/>
        <v>2.89752994161992E-2</v>
      </c>
      <c r="O48" s="12">
        <f t="shared" si="15"/>
        <v>11.1872875168569</v>
      </c>
      <c r="P48" s="12">
        <f t="shared" si="16"/>
        <v>3.1494890669781797E-2</v>
      </c>
      <c r="Q48" s="12">
        <f t="shared" si="17"/>
        <v>1.48884937711696E-2</v>
      </c>
      <c r="R48" s="12">
        <f t="shared" si="18"/>
        <v>4.0542513807646403E-2</v>
      </c>
      <c r="S48" s="12">
        <f t="shared" si="19"/>
        <v>1.4155521770127399</v>
      </c>
      <c r="T48" s="12">
        <f t="shared" si="20"/>
        <v>0.683725444722172</v>
      </c>
      <c r="U48" s="12">
        <f t="shared" si="21"/>
        <v>3.9454508493599397E-2</v>
      </c>
      <c r="V48" s="12">
        <f t="shared" si="22"/>
        <v>1.20253218920985E-2</v>
      </c>
      <c r="W48" s="12">
        <f t="shared" si="23"/>
        <v>0.17038163217976099</v>
      </c>
      <c r="X48" s="12">
        <f t="shared" si="24"/>
        <v>9.6202575136787996E-2</v>
      </c>
      <c r="Y48" s="12">
        <f t="shared" si="25"/>
        <v>0.45856560815202302</v>
      </c>
      <c r="Z48" s="12">
        <f t="shared" si="26"/>
        <v>7.2151931352591001E-2</v>
      </c>
      <c r="AA48" s="12">
        <f t="shared" si="27"/>
        <v>0.42978557705797599</v>
      </c>
      <c r="AB48" s="12">
        <f t="shared" si="28"/>
        <v>0.43043780761202899</v>
      </c>
      <c r="AF48" s="4">
        <f t="shared" si="29"/>
        <v>18.3542596839631</v>
      </c>
    </row>
    <row r="49" spans="1:32" ht="24.95" hidden="1" customHeight="1">
      <c r="A49" s="27"/>
      <c r="B49" s="28"/>
      <c r="C49" s="5" t="s">
        <v>61</v>
      </c>
      <c r="D49" s="12">
        <f t="shared" si="4"/>
        <v>0</v>
      </c>
      <c r="E49" s="12">
        <f t="shared" si="5"/>
        <v>0</v>
      </c>
      <c r="F49" s="12">
        <f t="shared" si="6"/>
        <v>0</v>
      </c>
      <c r="G49" s="12">
        <f t="shared" si="7"/>
        <v>0</v>
      </c>
      <c r="H49" s="12">
        <f t="shared" si="8"/>
        <v>0.83833672619201005</v>
      </c>
      <c r="I49" s="12">
        <f t="shared" si="9"/>
        <v>0</v>
      </c>
      <c r="J49" s="12">
        <f t="shared" si="10"/>
        <v>0.29300555741661699</v>
      </c>
      <c r="K49" s="12">
        <f t="shared" si="11"/>
        <v>0</v>
      </c>
      <c r="L49" s="12">
        <f t="shared" si="12"/>
        <v>0</v>
      </c>
      <c r="M49" s="12">
        <f t="shared" si="13"/>
        <v>0</v>
      </c>
      <c r="N49" s="12">
        <f t="shared" si="14"/>
        <v>0</v>
      </c>
      <c r="O49" s="12">
        <f t="shared" si="15"/>
        <v>0</v>
      </c>
      <c r="P49" s="12">
        <f t="shared" si="16"/>
        <v>4.29475781860661E-2</v>
      </c>
      <c r="Q49" s="12">
        <f t="shared" si="17"/>
        <v>1.9355041902520499E-2</v>
      </c>
      <c r="R49" s="12">
        <f t="shared" si="18"/>
        <v>3.71639709903425E-2</v>
      </c>
      <c r="S49" s="12">
        <f t="shared" si="19"/>
        <v>1.29758949559501</v>
      </c>
      <c r="T49" s="12">
        <f t="shared" si="20"/>
        <v>0.75209798919438897</v>
      </c>
      <c r="U49" s="12">
        <f t="shared" si="21"/>
        <v>3.0349621918153401E-2</v>
      </c>
      <c r="V49" s="12">
        <f t="shared" si="22"/>
        <v>0</v>
      </c>
      <c r="W49" s="12">
        <f t="shared" si="23"/>
        <v>0.15618316283144801</v>
      </c>
      <c r="X49" s="12">
        <f t="shared" si="24"/>
        <v>0</v>
      </c>
      <c r="Y49" s="12">
        <f t="shared" si="25"/>
        <v>0</v>
      </c>
      <c r="Z49" s="12">
        <f t="shared" si="26"/>
        <v>7.2151931352591001E-2</v>
      </c>
      <c r="AA49" s="12">
        <f t="shared" si="27"/>
        <v>0.39071416096179701</v>
      </c>
      <c r="AB49" s="12">
        <f t="shared" si="28"/>
        <v>0</v>
      </c>
      <c r="AF49" s="4">
        <f t="shared" si="29"/>
        <v>3.9298952365409399</v>
      </c>
    </row>
    <row r="50" spans="1:32" ht="24.95" hidden="1" customHeight="1">
      <c r="A50" s="27"/>
      <c r="B50" s="6" t="s">
        <v>62</v>
      </c>
      <c r="C50" s="1" t="s">
        <v>63</v>
      </c>
      <c r="D50" s="12">
        <f t="shared" si="4"/>
        <v>4.5810750065137197E-3</v>
      </c>
      <c r="E50" s="12">
        <f t="shared" si="5"/>
        <v>6.8716125097705704E-3</v>
      </c>
      <c r="F50" s="12">
        <f t="shared" si="6"/>
        <v>1.32851175188898E-2</v>
      </c>
      <c r="G50" s="12">
        <f t="shared" si="7"/>
        <v>3.5440341519141702E-2</v>
      </c>
      <c r="H50" s="12">
        <f t="shared" si="8"/>
        <v>0.139722787698668</v>
      </c>
      <c r="I50" s="12">
        <f t="shared" si="9"/>
        <v>3.02350950429905E-2</v>
      </c>
      <c r="J50" s="12">
        <f t="shared" si="10"/>
        <v>4.5077778064094999E-2</v>
      </c>
      <c r="K50" s="12">
        <f t="shared" si="11"/>
        <v>2.0752269779507101E-2</v>
      </c>
      <c r="L50" s="12">
        <f t="shared" si="12"/>
        <v>7.9275502987719806E-2</v>
      </c>
      <c r="M50" s="12">
        <f t="shared" si="13"/>
        <v>1.43158593953554E-2</v>
      </c>
      <c r="N50" s="12">
        <f t="shared" si="14"/>
        <v>2.5195912535825398E-3</v>
      </c>
      <c r="O50" s="12">
        <f t="shared" si="15"/>
        <v>1.0170261378960801</v>
      </c>
      <c r="P50" s="12">
        <f t="shared" si="16"/>
        <v>1.43158593953554E-2</v>
      </c>
      <c r="Q50" s="12">
        <f t="shared" si="17"/>
        <v>2.9776987542339201E-3</v>
      </c>
      <c r="R50" s="12">
        <f t="shared" si="18"/>
        <v>6.7570856346077304E-3</v>
      </c>
      <c r="S50" s="12">
        <f t="shared" si="19"/>
        <v>0.23592536283545601</v>
      </c>
      <c r="T50" s="12">
        <f t="shared" si="20"/>
        <v>0.13674508894443399</v>
      </c>
      <c r="U50" s="12">
        <f t="shared" si="21"/>
        <v>6.0699243836306697E-3</v>
      </c>
      <c r="V50" s="12">
        <f t="shared" si="22"/>
        <v>1.1452687516284299E-3</v>
      </c>
      <c r="W50" s="12">
        <f t="shared" si="23"/>
        <v>2.8396938696626899E-2</v>
      </c>
      <c r="X50" s="12">
        <f t="shared" si="24"/>
        <v>8.0168812613989997E-3</v>
      </c>
      <c r="Y50" s="12">
        <f t="shared" si="25"/>
        <v>4.16877825592748E-2</v>
      </c>
      <c r="Z50" s="12">
        <f t="shared" si="26"/>
        <v>1.20253218920985E-2</v>
      </c>
      <c r="AA50" s="12">
        <f t="shared" si="27"/>
        <v>7.8142832192359304E-2</v>
      </c>
      <c r="AB50" s="12">
        <f t="shared" si="28"/>
        <v>3.5869817301002402E-2</v>
      </c>
      <c r="AF50" s="4">
        <f t="shared" si="29"/>
        <v>2.01717903127442</v>
      </c>
    </row>
    <row r="51" spans="1:32" ht="24.95" hidden="1" customHeight="1">
      <c r="A51" s="27"/>
      <c r="B51" s="6" t="s">
        <v>64</v>
      </c>
      <c r="C51" s="6" t="s">
        <v>64</v>
      </c>
      <c r="D51" s="12">
        <f t="shared" si="4"/>
        <v>1.83243000260549E-2</v>
      </c>
      <c r="E51" s="12">
        <f t="shared" si="5"/>
        <v>0</v>
      </c>
      <c r="F51" s="12">
        <f t="shared" si="6"/>
        <v>5.3140470075559103E-2</v>
      </c>
      <c r="G51" s="12">
        <f t="shared" si="7"/>
        <v>0.12404119531699601</v>
      </c>
      <c r="H51" s="12">
        <f t="shared" si="8"/>
        <v>0.48902975694533901</v>
      </c>
      <c r="I51" s="12">
        <f t="shared" si="9"/>
        <v>0.10582283265046701</v>
      </c>
      <c r="J51" s="12">
        <f t="shared" si="10"/>
        <v>0.15777222322433199</v>
      </c>
      <c r="K51" s="12">
        <f t="shared" si="11"/>
        <v>7.7821011673151697E-2</v>
      </c>
      <c r="L51" s="12">
        <f t="shared" si="12"/>
        <v>0.29728313620394903</v>
      </c>
      <c r="M51" s="12">
        <f t="shared" si="13"/>
        <v>0</v>
      </c>
      <c r="N51" s="12">
        <f t="shared" si="14"/>
        <v>8.8185693875388899E-3</v>
      </c>
      <c r="O51" s="12">
        <f t="shared" si="15"/>
        <v>3.5595914826362902</v>
      </c>
      <c r="P51" s="12">
        <f t="shared" si="16"/>
        <v>0</v>
      </c>
      <c r="Q51" s="12">
        <f t="shared" si="17"/>
        <v>1.04219456398187E-2</v>
      </c>
      <c r="R51" s="12">
        <f t="shared" si="18"/>
        <v>2.7028342538430901E-2</v>
      </c>
      <c r="S51" s="12">
        <f t="shared" si="19"/>
        <v>0.825738769924097</v>
      </c>
      <c r="T51" s="12">
        <f t="shared" si="20"/>
        <v>0.47860781130551999</v>
      </c>
      <c r="U51" s="12">
        <f t="shared" si="21"/>
        <v>2.2762216438615E-2</v>
      </c>
      <c r="V51" s="12">
        <f t="shared" si="22"/>
        <v>4.0084406306994998E-3</v>
      </c>
      <c r="W51" s="12">
        <f t="shared" si="23"/>
        <v>9.93892854381941E-2</v>
      </c>
      <c r="X51" s="12">
        <f t="shared" si="24"/>
        <v>2.8059084414896501E-2</v>
      </c>
      <c r="Y51" s="12">
        <f t="shared" si="25"/>
        <v>0.14590723895746199</v>
      </c>
      <c r="Z51" s="12">
        <f t="shared" si="26"/>
        <v>4.2088626622344798E-2</v>
      </c>
      <c r="AA51" s="12">
        <f t="shared" si="27"/>
        <v>0.27349991267325802</v>
      </c>
      <c r="AB51" s="12">
        <f t="shared" si="28"/>
        <v>0.14347926920401</v>
      </c>
      <c r="AF51" s="4">
        <f t="shared" si="29"/>
        <v>6.9926359219270298</v>
      </c>
    </row>
    <row r="52" spans="1:32" ht="24.95" hidden="1" customHeight="1">
      <c r="A52" s="22" t="s">
        <v>65</v>
      </c>
      <c r="B52" s="23"/>
      <c r="C52" s="24"/>
      <c r="D52" s="12">
        <f t="shared" si="4"/>
        <v>0.219891600312659</v>
      </c>
      <c r="E52" s="12">
        <f t="shared" si="5"/>
        <v>0.32640159421410297</v>
      </c>
      <c r="F52" s="12">
        <f t="shared" si="6"/>
        <v>0.63768564090670898</v>
      </c>
      <c r="G52" s="12">
        <f t="shared" si="7"/>
        <v>1.6656960513996599</v>
      </c>
      <c r="H52" s="12">
        <f t="shared" si="8"/>
        <v>6.5669710218374098</v>
      </c>
      <c r="I52" s="12">
        <f t="shared" si="9"/>
        <v>1.4358646635916199</v>
      </c>
      <c r="J52" s="12">
        <f t="shared" si="10"/>
        <v>2.1804121249602701</v>
      </c>
      <c r="K52" s="12">
        <f t="shared" si="11"/>
        <v>0.99071335927367399</v>
      </c>
      <c r="L52" s="12">
        <f t="shared" si="12"/>
        <v>3.7854052676636201</v>
      </c>
      <c r="M52" s="12">
        <f t="shared" si="13"/>
        <v>0.27142869413593701</v>
      </c>
      <c r="N52" s="12">
        <f t="shared" si="14"/>
        <v>0.119516811113688</v>
      </c>
      <c r="O52" s="12">
        <f t="shared" si="15"/>
        <v>47.698525867326303</v>
      </c>
      <c r="P52" s="12">
        <f t="shared" si="16"/>
        <v>0.26908089319509898</v>
      </c>
      <c r="Q52" s="12">
        <f t="shared" si="17"/>
        <v>0.141396025344798</v>
      </c>
      <c r="R52" s="12">
        <f t="shared" si="18"/>
        <v>0.32423875417665199</v>
      </c>
      <c r="S52" s="12">
        <f t="shared" si="19"/>
        <v>11.206454734684201</v>
      </c>
      <c r="T52" s="12">
        <f t="shared" si="20"/>
        <v>6.3579629104714801</v>
      </c>
      <c r="U52" s="12">
        <f t="shared" si="21"/>
        <v>0.28983888931836499</v>
      </c>
      <c r="V52" s="12">
        <f t="shared" si="22"/>
        <v>5.3254996950721903E-2</v>
      </c>
      <c r="W52" s="12">
        <f t="shared" si="23"/>
        <v>1.34885458808977</v>
      </c>
      <c r="X52" s="12">
        <f t="shared" si="24"/>
        <v>0.38481030054715198</v>
      </c>
      <c r="Y52" s="12">
        <f t="shared" si="25"/>
        <v>1.9593257802859201</v>
      </c>
      <c r="Z52" s="12">
        <f t="shared" si="26"/>
        <v>0.57673443794504398</v>
      </c>
      <c r="AA52" s="12">
        <f t="shared" si="27"/>
        <v>3.5453402965673502</v>
      </c>
      <c r="AB52" s="12">
        <f t="shared" si="28"/>
        <v>1.6320766871956101</v>
      </c>
      <c r="AF52" s="4">
        <f t="shared" si="29"/>
        <v>93.987881991507805</v>
      </c>
    </row>
    <row r="53" spans="1:32" ht="24.95" hidden="1" customHeight="1">
      <c r="A53" s="22" t="s">
        <v>66</v>
      </c>
      <c r="B53" s="23"/>
      <c r="C53" s="24"/>
      <c r="D53" s="12">
        <f t="shared" si="4"/>
        <v>5.0366995716731198E-4</v>
      </c>
      <c r="E53" s="12">
        <f t="shared" si="5"/>
        <v>1.12145263900534E-3</v>
      </c>
      <c r="F53" s="12">
        <f t="shared" si="6"/>
        <v>4.2358643397770899E-3</v>
      </c>
      <c r="G53" s="12">
        <f t="shared" si="7"/>
        <v>2.9516418464344999E-2</v>
      </c>
      <c r="H53" s="12">
        <f t="shared" si="8"/>
        <v>0.45877774895374801</v>
      </c>
      <c r="I53" s="12">
        <f t="shared" si="9"/>
        <v>2.1706752286282199E-2</v>
      </c>
      <c r="J53" s="12">
        <f t="shared" si="10"/>
        <v>4.9144066928610501E-2</v>
      </c>
      <c r="K53" s="12">
        <f t="shared" si="11"/>
        <v>1.0279775452904601E-2</v>
      </c>
    </row>
    <row r="54" spans="1:32" ht="24.95" hidden="1" customHeight="1"/>
  </sheetData>
  <mergeCells count="27">
    <mergeCell ref="B47:B49"/>
    <mergeCell ref="B31:B32"/>
    <mergeCell ref="B33:B34"/>
    <mergeCell ref="B35:B36"/>
    <mergeCell ref="B37:B39"/>
    <mergeCell ref="B42:B43"/>
    <mergeCell ref="A52:C52"/>
    <mergeCell ref="A53:C53"/>
    <mergeCell ref="A4:A9"/>
    <mergeCell ref="A10:A13"/>
    <mergeCell ref="A15:A19"/>
    <mergeCell ref="A21:A24"/>
    <mergeCell ref="A31:A36"/>
    <mergeCell ref="A37:A40"/>
    <mergeCell ref="A42:A46"/>
    <mergeCell ref="A48:A51"/>
    <mergeCell ref="B4:B5"/>
    <mergeCell ref="B6:B7"/>
    <mergeCell ref="B8:B9"/>
    <mergeCell ref="B10:B12"/>
    <mergeCell ref="B15:B16"/>
    <mergeCell ref="B20:B22"/>
    <mergeCell ref="A1:C1"/>
    <mergeCell ref="A2:AF2"/>
    <mergeCell ref="A3:C3"/>
    <mergeCell ref="A25:C25"/>
    <mergeCell ref="A26:C26"/>
  </mergeCells>
  <phoneticPr fontId="7" type="noConversion"/>
  <pageMargins left="0.75138888888888899" right="0.75138888888888899" top="0.60555555555555596" bottom="0.60555555555555596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sqref="A1:Y2"/>
    </sheetView>
  </sheetViews>
  <sheetFormatPr defaultColWidth="9" defaultRowHeight="13.5"/>
  <sheetData>
    <row r="1" spans="1:25" ht="60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</row>
    <row r="2" spans="1:25">
      <c r="A2">
        <v>96</v>
      </c>
      <c r="B2">
        <v>95</v>
      </c>
      <c r="C2">
        <v>96</v>
      </c>
      <c r="D2">
        <v>94</v>
      </c>
      <c r="E2">
        <v>94</v>
      </c>
      <c r="F2">
        <v>94.98</v>
      </c>
      <c r="G2">
        <v>96.74</v>
      </c>
      <c r="H2">
        <v>95.48</v>
      </c>
      <c r="I2">
        <v>95.5</v>
      </c>
      <c r="J2">
        <v>94.8</v>
      </c>
      <c r="K2">
        <v>94.87</v>
      </c>
      <c r="L2">
        <v>93.8</v>
      </c>
      <c r="M2">
        <v>93.98</v>
      </c>
      <c r="N2">
        <v>94.97</v>
      </c>
      <c r="O2">
        <v>95.97</v>
      </c>
      <c r="P2">
        <v>95</v>
      </c>
      <c r="Q2">
        <v>92.99</v>
      </c>
      <c r="R2">
        <v>95.5</v>
      </c>
      <c r="S2">
        <v>93</v>
      </c>
      <c r="T2">
        <v>95</v>
      </c>
      <c r="U2">
        <v>96</v>
      </c>
      <c r="V2">
        <v>94</v>
      </c>
      <c r="W2">
        <v>95.92</v>
      </c>
      <c r="X2">
        <v>90.74</v>
      </c>
      <c r="Y2">
        <v>91</v>
      </c>
    </row>
  </sheetData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opLeftCell="A17" workbookViewId="0">
      <selection activeCell="A2" sqref="A2:B26"/>
    </sheetView>
  </sheetViews>
  <sheetFormatPr defaultColWidth="9" defaultRowHeight="13.5"/>
  <cols>
    <col min="1" max="2" width="11.875" customWidth="1"/>
  </cols>
  <sheetData>
    <row r="2" spans="1:2" ht="24">
      <c r="A2" s="1" t="s">
        <v>9</v>
      </c>
      <c r="B2">
        <v>96.74</v>
      </c>
    </row>
    <row r="3" spans="1:2" ht="24">
      <c r="A3" s="1" t="s">
        <v>3</v>
      </c>
      <c r="B3">
        <v>96</v>
      </c>
    </row>
    <row r="4" spans="1:2" ht="24">
      <c r="A4" s="1" t="s">
        <v>5</v>
      </c>
      <c r="B4">
        <v>96</v>
      </c>
    </row>
    <row r="5" spans="1:2" ht="36">
      <c r="A5" s="1" t="s">
        <v>23</v>
      </c>
      <c r="B5">
        <v>96</v>
      </c>
    </row>
    <row r="6" spans="1:2" ht="36">
      <c r="A6" s="1" t="s">
        <v>17</v>
      </c>
      <c r="B6">
        <v>95.97</v>
      </c>
    </row>
    <row r="7" spans="1:2" ht="24">
      <c r="A7" s="1" t="s">
        <v>25</v>
      </c>
      <c r="B7">
        <v>95.92</v>
      </c>
    </row>
    <row r="8" spans="1:2" ht="36">
      <c r="A8" s="1" t="s">
        <v>11</v>
      </c>
      <c r="B8">
        <v>95.5</v>
      </c>
    </row>
    <row r="9" spans="1:2" ht="36">
      <c r="A9" s="1" t="s">
        <v>20</v>
      </c>
      <c r="B9">
        <v>95.5</v>
      </c>
    </row>
    <row r="10" spans="1:2" ht="24">
      <c r="A10" s="1" t="s">
        <v>10</v>
      </c>
      <c r="B10">
        <v>95.48</v>
      </c>
    </row>
    <row r="11" spans="1:2" ht="36">
      <c r="A11" s="1" t="s">
        <v>4</v>
      </c>
      <c r="B11">
        <v>95</v>
      </c>
    </row>
    <row r="12" spans="1:2" ht="36">
      <c r="A12" s="1" t="s">
        <v>18</v>
      </c>
      <c r="B12">
        <v>95</v>
      </c>
    </row>
    <row r="13" spans="1:2" ht="24">
      <c r="A13" s="1" t="s">
        <v>22</v>
      </c>
      <c r="B13">
        <v>95</v>
      </c>
    </row>
    <row r="14" spans="1:2" ht="36">
      <c r="A14" s="1" t="s">
        <v>8</v>
      </c>
      <c r="B14">
        <v>94.98</v>
      </c>
    </row>
    <row r="15" spans="1:2" ht="24">
      <c r="A15" s="1" t="s">
        <v>16</v>
      </c>
      <c r="B15">
        <v>94.97</v>
      </c>
    </row>
    <row r="16" spans="1:2" ht="36">
      <c r="A16" s="1" t="s">
        <v>13</v>
      </c>
      <c r="B16">
        <v>94.87</v>
      </c>
    </row>
    <row r="17" spans="1:2" ht="60">
      <c r="A17" s="1" t="s">
        <v>12</v>
      </c>
      <c r="B17">
        <v>94.8</v>
      </c>
    </row>
    <row r="18" spans="1:2" ht="24">
      <c r="A18" s="1" t="s">
        <v>6</v>
      </c>
      <c r="B18">
        <v>94</v>
      </c>
    </row>
    <row r="19" spans="1:2" ht="36">
      <c r="A19" s="1" t="s">
        <v>7</v>
      </c>
      <c r="B19">
        <v>94</v>
      </c>
    </row>
    <row r="20" spans="1:2" ht="24">
      <c r="A20" s="1" t="s">
        <v>24</v>
      </c>
      <c r="B20">
        <v>94</v>
      </c>
    </row>
    <row r="21" spans="1:2" ht="24">
      <c r="A21" s="1" t="s">
        <v>15</v>
      </c>
      <c r="B21">
        <v>93.98</v>
      </c>
    </row>
    <row r="22" spans="1:2" ht="24">
      <c r="A22" s="1" t="s">
        <v>14</v>
      </c>
      <c r="B22">
        <v>93.8</v>
      </c>
    </row>
    <row r="23" spans="1:2" ht="36">
      <c r="A23" s="1" t="s">
        <v>21</v>
      </c>
      <c r="B23">
        <v>93</v>
      </c>
    </row>
    <row r="24" spans="1:2" ht="36">
      <c r="A24" s="1" t="s">
        <v>19</v>
      </c>
      <c r="B24">
        <v>92.99</v>
      </c>
    </row>
    <row r="25" spans="1:2">
      <c r="A25" s="1" t="s">
        <v>27</v>
      </c>
      <c r="B25">
        <v>91</v>
      </c>
    </row>
    <row r="26" spans="1:2" ht="24">
      <c r="A26" s="1" t="s">
        <v>26</v>
      </c>
      <c r="B26">
        <v>90.74</v>
      </c>
    </row>
  </sheetData>
  <autoFilter ref="A1:B26"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加权平均汇总表 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王元</cp:lastModifiedBy>
  <dcterms:created xsi:type="dcterms:W3CDTF">2020-08-13T11:29:00Z</dcterms:created>
  <dcterms:modified xsi:type="dcterms:W3CDTF">2021-05-20T04:05:56Z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A48F20E4DC55440F9A1DC8477FC22960</vt:lpwstr>
  </property>
</Properties>
</file>